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1156" sheetId="31" state="hidden" r:id="rId4"/>
    <sheet name="3201" sheetId="53" r:id="rId5"/>
    <sheet name="3228" sheetId="54" r:id="rId6"/>
    <sheet name="3229" sheetId="55" r:id="rId7"/>
    <sheet name="3230" sheetId="56" r:id="rId8"/>
    <sheet name="1307" sheetId="35" state="hidden" r:id="rId9"/>
    <sheet name="1308" sheetId="36" state="hidden" r:id="rId10"/>
    <sheet name="1365" sheetId="39" state="hidden" r:id="rId11"/>
    <sheet name="1379" sheetId="41" state="hidden" r:id="rId12"/>
    <sheet name="1445" sheetId="46" state="hidden" r:id="rId13"/>
    <sheet name="1455" sheetId="47" state="hidden" r:id="rId14"/>
    <sheet name="1498" sheetId="49" state="hidden" r:id="rId15"/>
  </sheets>
  <calcPr calcId="152511"/>
</workbook>
</file>

<file path=xl/calcChain.xml><?xml version="1.0" encoding="utf-8"?>
<calcChain xmlns="http://schemas.openxmlformats.org/spreadsheetml/2006/main">
  <c r="I4" i="28" l="1"/>
  <c r="I7" i="28"/>
  <c r="I8" i="28" l="1"/>
  <c r="H8" i="28"/>
  <c r="H7" i="28"/>
  <c r="H5" i="28" l="1"/>
  <c r="H4" i="28"/>
  <c r="E7" i="28"/>
  <c r="E6" i="28"/>
  <c r="E5" i="28"/>
  <c r="E4" i="28"/>
  <c r="D8" i="28" l="1"/>
  <c r="C8" i="28"/>
  <c r="E8" i="28" l="1"/>
  <c r="I5" i="28"/>
  <c r="H9" i="28" l="1"/>
  <c r="I9" i="28"/>
  <c r="J9" i="28" l="1"/>
  <c r="J4" i="28" l="1"/>
  <c r="J8" i="28"/>
  <c r="J7" i="28"/>
  <c r="J5" i="28"/>
  <c r="I6" i="28" l="1"/>
  <c r="H6" i="28"/>
  <c r="J6" i="28" l="1"/>
</calcChain>
</file>

<file path=xl/sharedStrings.xml><?xml version="1.0" encoding="utf-8"?>
<sst xmlns="http://schemas.openxmlformats.org/spreadsheetml/2006/main" count="564" uniqueCount="162">
  <si>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</si>
  <si>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</si>
  <si>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</si>
  <si>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</si>
  <si>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</si>
  <si>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</si>
  <si>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</si>
  <si>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</si>
  <si>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</si>
  <si>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</si>
  <si>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</si>
  <si>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</si>
  <si>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</si>
  <si>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</si>
  <si>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</si>
  <si>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</si>
  <si>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</si>
  <si>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</si>
  <si>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</si>
  <si>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</si>
  <si>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</si>
  <si>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</si>
  <si>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</si>
  <si>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</si>
  <si>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</si>
  <si>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</si>
  <si>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</si>
  <si>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</si>
  <si>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</si>
  <si>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</si>
  <si>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</si>
  <si>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</si>
  <si>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</si>
  <si>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</si>
  <si>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</si>
  <si>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</si>
  <si>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</si>
  <si>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</si>
  <si>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</si>
  <si>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</si>
  <si>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</si>
  <si>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</si>
  <si>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</si>
  <si>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</si>
  <si>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</si>
  <si>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</si>
  <si>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</si>
  <si>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</si>
  <si>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</si>
  <si>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</si>
  <si>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</si>
  <si>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</si>
  <si>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</si>
  <si>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</si>
  <si>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</si>
  <si>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</si>
  <si>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</si>
  <si>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</si>
  <si>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</si>
  <si>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</si>
  <si>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</si>
  <si>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</si>
  <si>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</si>
  <si>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</si>
  <si>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</si>
  <si>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</si>
  <si>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</si>
  <si>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</si>
  <si>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</si>
  <si>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</si>
  <si>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</si>
  <si>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</si>
  <si>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</si>
  <si>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</si>
  <si>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</si>
  <si>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</si>
  <si>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</si>
  <si>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</si>
  <si>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</si>
  <si>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</si>
  <si>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</si>
  <si>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</si>
  <si>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</si>
  <si>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</si>
  <si>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</si>
  <si>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</si>
  <si>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</si>
  <si>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</si>
  <si>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</si>
  <si>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</si>
  <si>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</si>
  <si>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</si>
  <si>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</si>
  <si>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</si>
  <si>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</si>
  <si>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</si>
  <si>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</si>
  <si>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</si>
  <si>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</si>
  <si>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</si>
  <si>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</si>
  <si>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</si>
  <si>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</si>
  <si>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</si>
  <si>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</si>
  <si>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</si>
  <si>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</si>
  <si>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</si>
  <si>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</si>
  <si>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</si>
  <si>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</si>
  <si>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</si>
  <si>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</si>
  <si>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</si>
  <si>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</si>
  <si>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</si>
  <si>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Seymour</t>
  </si>
  <si>
    <t>CW/HW</t>
  </si>
  <si>
    <t>HW/CW</t>
  </si>
  <si>
    <t>ICHwk1</t>
  </si>
  <si>
    <t>ICHvk1</t>
  </si>
  <si>
    <t>RRZ (0.1 ha)</t>
  </si>
  <si>
    <t>BL/HM</t>
  </si>
  <si>
    <t>HW/CW/BL</t>
  </si>
  <si>
    <t>CW/HW/BL</t>
  </si>
  <si>
    <t>31.7*</t>
  </si>
  <si>
    <t>UWR (2.3 ha)</t>
  </si>
  <si>
    <t>CW/HW/SX/BL</t>
  </si>
  <si>
    <t>29.3*</t>
  </si>
  <si>
    <t>LEGEND</t>
  </si>
  <si>
    <t xml:space="preserve">                                        Original OGMA</t>
  </si>
  <si>
    <t>CW/HW/SX</t>
  </si>
  <si>
    <t>9 to 15</t>
  </si>
  <si>
    <t>UWR (19.5 ha)</t>
  </si>
  <si>
    <t>Close up of the proposed OGMA</t>
  </si>
  <si>
    <t>UWR (2.2 ha); RRZ (0.7 ha)</t>
  </si>
  <si>
    <t xml:space="preserve">Original OGMA </t>
  </si>
  <si>
    <t xml:space="preserve">Replacement OGMA </t>
  </si>
  <si>
    <t>Comments / Concerns</t>
  </si>
  <si>
    <t xml:space="preserve">APPROVED (Y/N)
</t>
  </si>
  <si>
    <t>RATIONALE</t>
  </si>
  <si>
    <t>Improved OGMA scores (older, taller stands; interior forest (11 ha))</t>
  </si>
  <si>
    <t>Built off existing OGMA 3237 adjacent to Upper Seymour River Park</t>
  </si>
  <si>
    <t>Relocated most to caribou stands (65%)</t>
  </si>
  <si>
    <t>Improved OGMA score (interior forest, taller stands)</t>
  </si>
  <si>
    <t>Improved OGMA scores (older, taller stands, some interior forest)</t>
  </si>
  <si>
    <t>Relocated entirely to caribou stands/ anchors</t>
  </si>
  <si>
    <t>Builds off existing OGMA 3173 and connects two existing OGMAs 3173 and 3169</t>
  </si>
  <si>
    <t>Relocated to caribou stands(63%)</t>
  </si>
  <si>
    <t>Improved OGMA scores (older stands)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</si>
  <si>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</si>
  <si>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</si>
  <si>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</si>
  <si>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</si>
  <si>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</si>
  <si>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</si>
  <si>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</si>
  <si>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>Relocated OGMAs</t>
  </si>
  <si>
    <t>RELOCATED</t>
  </si>
  <si>
    <t>16 - 17</t>
  </si>
  <si>
    <t>UWR (20.3 ha)</t>
  </si>
  <si>
    <t>Relocated entirely to caribou stands (100%)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</si>
</sst>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73" xfId="0" applyNumberFormat="1" applyFill="1" applyBorder="1"/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164" fontId="2" fillId="4" borderId="31" xfId="0" applyNumberFormat="1" applyFont="1" applyFill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3" xfId="0" applyBorder="1"/>
    <xf numFmtId="0" fontId="0" fillId="0" borderId="2" xfId="0" applyFill="1" applyBorder="1"/>
    <xf numFmtId="164" fontId="0" fillId="0" borderId="34" xfId="0" applyNumberFormat="1" applyBorder="1"/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1" fillId="3" borderId="32" xfId="0" applyFont="1" applyFill="1" applyBorder="1" applyAlignment="1">
      <alignment vertical="center"/>
    </xf>
    <xf numFmtId="0" fontId="2" fillId="0" borderId="36" xfId="0" applyFont="1" applyBorder="1" applyAlignment="1"/>
    <xf numFmtId="0" fontId="2" fillId="0" borderId="33" xfId="0" applyFont="1" applyBorder="1" applyAlignment="1"/>
    <xf numFmtId="0" fontId="2" fillId="0" borderId="0" xfId="0" applyFont="1" applyFill="1"/>
    <xf numFmtId="0" fontId="0" fillId="0" borderId="0" xfId="0" applyFill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0" fontId="0" fillId="2" borderId="65" xfId="0" applyFill="1" applyBorder="1"/>
    <xf numFmtId="0" fontId="2" fillId="2" borderId="76" xfId="0" applyFont="1" applyFill="1" applyBorder="1"/>
    <xf numFmtId="0" fontId="0" fillId="2" borderId="72" xfId="0" applyFill="1" applyBorder="1"/>
    <xf numFmtId="0" fontId="0" fillId="14" borderId="56" xfId="0" applyFont="1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/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0" fillId="14" borderId="56" xfId="0" applyFill="1" applyBorder="1" applyAlignment="1">
      <alignment vertical="center"/>
    </xf>
    <xf numFmtId="0" fontId="0" fillId="0" borderId="1" xfId="0" applyBorder="1"/>
    <xf numFmtId="0" fontId="5" fillId="0" borderId="56" xfId="0" applyFont="1" applyFill="1" applyBorder="1" applyAlignment="1">
      <alignment horizontal="center"/>
    </xf>
    <xf numFmtId="0" fontId="0" fillId="0" borderId="60" xfId="0" applyFont="1" applyBorder="1" applyAlignment="1">
      <alignment wrapText="1"/>
    </xf>
    <xf numFmtId="0" fontId="0" fillId="0" borderId="43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13" xfId="0" quotePrefix="1" applyBorder="1" applyAlignment="1">
      <alignment horizontal="center" vertical="center" wrapText="1"/>
    </xf>
    <xf numFmtId="164" fontId="0" fillId="2" borderId="48" xfId="0" applyNumberFormat="1" applyFill="1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77" xfId="0" applyBorder="1" applyAlignment="1">
      <alignment horizontal="center"/>
    </xf>
    <xf numFmtId="164" fontId="0" fillId="2" borderId="78" xfId="0" applyNumberFormat="1" applyFill="1" applyBorder="1" applyAlignment="1">
      <alignment horizontal="center"/>
    </xf>
    <xf numFmtId="0" fontId="0" fillId="0" borderId="6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4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3" borderId="3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13" borderId="29" xfId="0" applyFont="1" applyFill="1" applyBorder="1" applyAlignment="1">
      <alignment horizontal="center"/>
    </xf>
    <xf numFmtId="0" fontId="0" fillId="0" borderId="4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0" fillId="0" borderId="44" xfId="0" applyBorder="1" applyAlignment="1">
      <alignment horizontal="center" vertic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71" xfId="0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402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mp"/><Relationship Id="rId1" Type="http://schemas.openxmlformats.org/officeDocument/2006/relationships/image" Target="../media/image3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1657350</xdr:colOff>
      <xdr:row>14</xdr:row>
      <xdr:rowOff>180975</xdr:rowOff>
    </xdr:from>
    <xdr:to>
      <xdr:col>1</xdr:col>
      <xdr:colOff>1666875</xdr:colOff>
      <xdr:row>16</xdr:row>
      <xdr:rowOff>180975</xdr:rowOff>
    </xdr:to>
    <xdr:cxnSp macro="">
      <xdr:nvCxnSpPr>
        <xdr:cNvPr id="7" name="Straight Arrow Connector 6"/>
        <xdr:cNvCxnSpPr/>
      </xdr:nvCxnSpPr>
      <xdr:spPr>
        <a:xfrm>
          <a:off x="2266950" y="2876550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726281</xdr:colOff>
      <xdr:row>38</xdr:row>
      <xdr:rowOff>47536</xdr:rowOff>
    </xdr:from>
    <xdr:to>
      <xdr:col>4</xdr:col>
      <xdr:colOff>678656</xdr:colOff>
      <xdr:row>41</xdr:row>
      <xdr:rowOff>142697</xdr:rowOff>
    </xdr:to>
    <xdr:sp macro="" textlink="">
      <xdr:nvSpPr>
        <xdr:cNvPr id="4" name="Oval 3"/>
        <xdr:cNvSpPr/>
      </xdr:nvSpPr>
      <xdr:spPr>
        <a:xfrm>
          <a:off x="3548062" y="7477036"/>
          <a:ext cx="797719" cy="666661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1273969</xdr:colOff>
      <xdr:row>37</xdr:row>
      <xdr:rowOff>154665</xdr:rowOff>
    </xdr:from>
    <xdr:to>
      <xdr:col>2</xdr:col>
      <xdr:colOff>726281</xdr:colOff>
      <xdr:row>43</xdr:row>
      <xdr:rowOff>162193</xdr:rowOff>
    </xdr:to>
    <xdr:sp macro="" textlink="">
      <xdr:nvSpPr>
        <xdr:cNvPr id="5" name="Oval 4"/>
        <xdr:cNvSpPr/>
      </xdr:nvSpPr>
      <xdr:spPr>
        <a:xfrm>
          <a:off x="1881188" y="7393665"/>
          <a:ext cx="821531" cy="1150528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226219</xdr:colOff>
      <xdr:row>33</xdr:row>
      <xdr:rowOff>185707</xdr:rowOff>
    </xdr:from>
    <xdr:to>
      <xdr:col>6</xdr:col>
      <xdr:colOff>381000</xdr:colOff>
      <xdr:row>46</xdr:row>
      <xdr:rowOff>170402</xdr:rowOff>
    </xdr:to>
    <xdr:cxnSp macro="">
      <xdr:nvCxnSpPr>
        <xdr:cNvPr id="6" name="Straight Arrow Connector 5"/>
        <xdr:cNvCxnSpPr/>
      </xdr:nvCxnSpPr>
      <xdr:spPr>
        <a:xfrm flipV="1">
          <a:off x="4738688" y="6650801"/>
          <a:ext cx="1321593" cy="247310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95251</xdr:colOff>
      <xdr:row>2</xdr:row>
      <xdr:rowOff>71437</xdr:rowOff>
    </xdr:from>
    <xdr:to>
      <xdr:col>25</xdr:col>
      <xdr:colOff>119063</xdr:colOff>
      <xdr:row>32</xdr:row>
      <xdr:rowOff>23559</xdr:rowOff>
    </xdr:to>
    <xdr:grpSp>
      <xdr:nvGrpSpPr>
        <xdr:cNvPr id="8" name="Group 7"/>
        <xdr:cNvGrpSpPr/>
      </xdr:nvGrpSpPr>
      <xdr:grpSpPr>
        <a:xfrm>
          <a:off x="7965282" y="523875"/>
          <a:ext cx="10251281" cy="5964778"/>
          <a:chOff x="7965282" y="523875"/>
          <a:chExt cx="10251281" cy="6155278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65282" y="523875"/>
            <a:ext cx="10251281" cy="6155278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>
            <a:off x="8584407" y="1357313"/>
            <a:ext cx="738188" cy="511968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>
            <a:off x="17156906" y="5250657"/>
            <a:ext cx="523875" cy="98821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 flipV="1">
            <a:off x="9334500" y="1797844"/>
            <a:ext cx="7703344" cy="381000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74081</xdr:colOff>
      <xdr:row>2</xdr:row>
      <xdr:rowOff>116419</xdr:rowOff>
    </xdr:from>
    <xdr:to>
      <xdr:col>23</xdr:col>
      <xdr:colOff>613831</xdr:colOff>
      <xdr:row>27</xdr:row>
      <xdr:rowOff>97503</xdr:rowOff>
    </xdr:to>
    <xdr:grpSp>
      <xdr:nvGrpSpPr>
        <xdr:cNvPr id="10" name="Group 9"/>
        <xdr:cNvGrpSpPr/>
      </xdr:nvGrpSpPr>
      <xdr:grpSpPr>
        <a:xfrm>
          <a:off x="6467737" y="568857"/>
          <a:ext cx="10671969" cy="5017427"/>
          <a:chOff x="6498164" y="560919"/>
          <a:chExt cx="10752667" cy="5198667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98164" y="560919"/>
            <a:ext cx="10752667" cy="5198667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>
            <a:off x="15896167" y="3640667"/>
            <a:ext cx="550334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>
            <a:off x="7302500" y="1449917"/>
            <a:ext cx="423333" cy="43497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7" name="Straight Arrow Connector 6"/>
          <xdr:cNvCxnSpPr/>
        </xdr:nvCxnSpPr>
        <xdr:spPr>
          <a:xfrm flipH="1" flipV="1">
            <a:off x="7768167" y="1714501"/>
            <a:ext cx="8011583" cy="210608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166689</xdr:colOff>
      <xdr:row>2</xdr:row>
      <xdr:rowOff>59530</xdr:rowOff>
    </xdr:from>
    <xdr:to>
      <xdr:col>17</xdr:col>
      <xdr:colOff>23813</xdr:colOff>
      <xdr:row>39</xdr:row>
      <xdr:rowOff>182766</xdr:rowOff>
    </xdr:to>
    <xdr:grpSp>
      <xdr:nvGrpSpPr>
        <xdr:cNvPr id="9" name="Group 8"/>
        <xdr:cNvGrpSpPr/>
      </xdr:nvGrpSpPr>
      <xdr:grpSpPr>
        <a:xfrm>
          <a:off x="6798470" y="511968"/>
          <a:ext cx="6346031" cy="7481298"/>
          <a:chOff x="6798470" y="511968"/>
          <a:chExt cx="6346031" cy="7659892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98470" y="511968"/>
            <a:ext cx="6346031" cy="7659892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>
            <a:off x="11013282" y="7405688"/>
            <a:ext cx="821530" cy="66674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>
            <a:off x="8012905" y="714375"/>
            <a:ext cx="511969" cy="45243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>
            <a:off x="8440210" y="1177393"/>
            <a:ext cx="2704040" cy="621638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154782</xdr:colOff>
      <xdr:row>2</xdr:row>
      <xdr:rowOff>107156</xdr:rowOff>
    </xdr:from>
    <xdr:to>
      <xdr:col>26</xdr:col>
      <xdr:colOff>226219</xdr:colOff>
      <xdr:row>26</xdr:row>
      <xdr:rowOff>71438</xdr:rowOff>
    </xdr:to>
    <xdr:grpSp>
      <xdr:nvGrpSpPr>
        <xdr:cNvPr id="7" name="Group 6"/>
        <xdr:cNvGrpSpPr/>
      </xdr:nvGrpSpPr>
      <xdr:grpSpPr>
        <a:xfrm>
          <a:off x="13882688" y="559594"/>
          <a:ext cx="4929187" cy="4810125"/>
          <a:chOff x="13882688" y="559594"/>
          <a:chExt cx="5494132" cy="5451706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882688" y="559594"/>
            <a:ext cx="5494132" cy="5451706"/>
          </a:xfrm>
          <a:prstGeom prst="rect">
            <a:avLst/>
          </a:prstGeom>
        </xdr:spPr>
      </xdr:pic>
      <xdr:sp macro="" textlink="">
        <xdr:nvSpPr>
          <xdr:cNvPr id="13" name="Oval 12"/>
          <xdr:cNvSpPr/>
        </xdr:nvSpPr>
        <xdr:spPr>
          <a:xfrm rot="1742662">
            <a:off x="14949355" y="3826872"/>
            <a:ext cx="2750342" cy="102718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13" sqref="B13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4" t="s">
        <v>150</v>
      </c>
    </row>
    <row r="4" spans="2:2" x14ac:dyDescent="0.25">
      <c r="B4" s="32"/>
    </row>
    <row r="5" spans="2:2" x14ac:dyDescent="0.25">
      <c r="B5" s="32" t="s">
        <v>30</v>
      </c>
    </row>
    <row r="6" spans="2:2" x14ac:dyDescent="0.25">
      <c r="B6" s="32" t="s">
        <v>31</v>
      </c>
    </row>
    <row r="7" spans="2:2" x14ac:dyDescent="0.25">
      <c r="B7" s="32" t="s">
        <v>151</v>
      </c>
    </row>
    <row r="8" spans="2:2" x14ac:dyDescent="0.25">
      <c r="B8" s="192" t="s">
        <v>152</v>
      </c>
    </row>
    <row r="9" spans="2:2" x14ac:dyDescent="0.25">
      <c r="B9" s="192" t="s">
        <v>153</v>
      </c>
    </row>
    <row r="10" spans="2:2" x14ac:dyDescent="0.25">
      <c r="B10" s="192" t="s">
        <v>154</v>
      </c>
    </row>
    <row r="11" spans="2:2" x14ac:dyDescent="0.25">
      <c r="B11" s="32" t="s">
        <v>155</v>
      </c>
    </row>
    <row r="12" spans="2:2" ht="15.75" thickBot="1" x14ac:dyDescent="0.3">
      <c r="B12" s="32"/>
    </row>
    <row r="13" spans="2:2" ht="15.75" thickBot="1" x14ac:dyDescent="0.3">
      <c r="B13" s="160" t="s">
        <v>129</v>
      </c>
    </row>
    <row r="14" spans="2:2" x14ac:dyDescent="0.25">
      <c r="B14" s="35"/>
    </row>
    <row r="15" spans="2:2" x14ac:dyDescent="0.25">
      <c r="B15" s="161" t="s">
        <v>130</v>
      </c>
    </row>
    <row r="16" spans="2:2" x14ac:dyDescent="0.25">
      <c r="B16" s="32"/>
    </row>
    <row r="17" spans="2:2" x14ac:dyDescent="0.25">
      <c r="B17" s="32"/>
    </row>
    <row r="18" spans="2:2" x14ac:dyDescent="0.25">
      <c r="B18" s="161" t="s">
        <v>156</v>
      </c>
    </row>
    <row r="19" spans="2:2" ht="15.75" thickBot="1" x14ac:dyDescent="0.3">
      <c r="B19" s="3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7" customWidth="1"/>
    <col min="7" max="16384" width="9.140625" style="2"/>
  </cols>
  <sheetData>
    <row r="2" spans="2:6" ht="15" customHeight="1" x14ac:dyDescent="0.25">
      <c r="B2" s="210" t="s">
        <v>63</v>
      </c>
      <c r="C2" s="211"/>
      <c r="D2" s="211"/>
      <c r="E2" s="211"/>
      <c r="F2" s="212"/>
    </row>
    <row r="3" spans="2:6" ht="30" x14ac:dyDescent="0.25">
      <c r="B3" s="78" t="s">
        <v>20</v>
      </c>
      <c r="C3" s="79" t="s">
        <v>60</v>
      </c>
      <c r="D3" s="79" t="s">
        <v>59</v>
      </c>
      <c r="E3" s="80" t="s">
        <v>62</v>
      </c>
      <c r="F3" s="81" t="s">
        <v>64</v>
      </c>
    </row>
    <row r="4" spans="2:6" ht="30" x14ac:dyDescent="0.25">
      <c r="B4" s="91">
        <v>1156</v>
      </c>
      <c r="C4" s="92" t="s">
        <v>58</v>
      </c>
      <c r="D4" s="93">
        <v>39.9</v>
      </c>
      <c r="E4" s="94" t="s">
        <v>22</v>
      </c>
      <c r="F4" s="95" t="s">
        <v>57</v>
      </c>
    </row>
    <row r="5" spans="2:6" ht="30" x14ac:dyDescent="0.25">
      <c r="B5" s="76">
        <v>1199</v>
      </c>
      <c r="C5" s="87" t="s">
        <v>47</v>
      </c>
      <c r="D5" s="82">
        <v>61.570599000000001</v>
      </c>
      <c r="E5" s="89">
        <v>30</v>
      </c>
      <c r="F5" s="85" t="s">
        <v>56</v>
      </c>
    </row>
    <row r="6" spans="2:6" x14ac:dyDescent="0.25">
      <c r="B6" s="76">
        <v>1221</v>
      </c>
      <c r="C6" s="87" t="s">
        <v>47</v>
      </c>
      <c r="D6" s="82">
        <v>45.238652000000002</v>
      </c>
      <c r="E6" s="89">
        <v>45.2</v>
      </c>
      <c r="F6" s="85" t="s">
        <v>55</v>
      </c>
    </row>
    <row r="7" spans="2:6" ht="30" x14ac:dyDescent="0.25">
      <c r="B7" s="76">
        <v>1304</v>
      </c>
      <c r="C7" s="87" t="s">
        <v>47</v>
      </c>
      <c r="D7" s="82">
        <v>59.981605000000002</v>
      </c>
      <c r="E7" s="89">
        <v>30</v>
      </c>
      <c r="F7" s="85" t="s">
        <v>54</v>
      </c>
    </row>
    <row r="8" spans="2:6" ht="30" x14ac:dyDescent="0.25">
      <c r="B8" s="76">
        <v>1307</v>
      </c>
      <c r="C8" s="87" t="s">
        <v>47</v>
      </c>
      <c r="D8" s="82">
        <v>16.001961000000001</v>
      </c>
      <c r="E8" s="89">
        <v>16</v>
      </c>
      <c r="F8" s="85" t="s">
        <v>53</v>
      </c>
    </row>
    <row r="9" spans="2:6" x14ac:dyDescent="0.25">
      <c r="B9" s="76">
        <v>1308</v>
      </c>
      <c r="C9" s="87" t="s">
        <v>46</v>
      </c>
      <c r="D9" s="82">
        <v>208.405034</v>
      </c>
      <c r="E9" s="89">
        <v>9</v>
      </c>
      <c r="F9" s="85"/>
    </row>
    <row r="10" spans="2:6" x14ac:dyDescent="0.25">
      <c r="B10" s="76">
        <v>1315</v>
      </c>
      <c r="C10" s="87" t="s">
        <v>46</v>
      </c>
      <c r="D10" s="82">
        <v>755.23617000000002</v>
      </c>
      <c r="E10" s="89">
        <v>45.124694173800002</v>
      </c>
      <c r="F10" s="85"/>
    </row>
    <row r="11" spans="2:6" x14ac:dyDescent="0.25">
      <c r="B11" s="76">
        <v>1361</v>
      </c>
      <c r="C11" s="87" t="s">
        <v>47</v>
      </c>
      <c r="D11" s="82">
        <v>46.182563999999999</v>
      </c>
      <c r="E11" s="89">
        <v>46.2</v>
      </c>
      <c r="F11" s="85"/>
    </row>
    <row r="12" spans="2:6" x14ac:dyDescent="0.25">
      <c r="B12" s="76">
        <v>1365</v>
      </c>
      <c r="C12" s="87" t="s">
        <v>47</v>
      </c>
      <c r="D12" s="82">
        <v>69.098025000000007</v>
      </c>
      <c r="E12" s="89">
        <v>35</v>
      </c>
      <c r="F12" s="85" t="s">
        <v>52</v>
      </c>
    </row>
    <row r="13" spans="2:6" x14ac:dyDescent="0.25">
      <c r="B13" s="76">
        <v>1369</v>
      </c>
      <c r="C13" s="87" t="s">
        <v>46</v>
      </c>
      <c r="D13" s="82">
        <v>228.72356600000001</v>
      </c>
      <c r="E13" s="89">
        <v>49.247608257400003</v>
      </c>
      <c r="F13" s="85"/>
    </row>
    <row r="14" spans="2:6" x14ac:dyDescent="0.25">
      <c r="B14" s="76">
        <v>1379</v>
      </c>
      <c r="C14" s="87" t="s">
        <v>47</v>
      </c>
      <c r="D14" s="82">
        <v>13.835252000000001</v>
      </c>
      <c r="E14" s="89">
        <v>13.8</v>
      </c>
      <c r="F14" s="85" t="s">
        <v>51</v>
      </c>
    </row>
    <row r="15" spans="2:6" x14ac:dyDescent="0.25">
      <c r="B15" s="76">
        <v>1404</v>
      </c>
      <c r="C15" s="87" t="s">
        <v>46</v>
      </c>
      <c r="D15" s="82">
        <v>863.405978</v>
      </c>
      <c r="E15" s="89">
        <v>111.97543989200001</v>
      </c>
      <c r="F15" s="85"/>
    </row>
    <row r="16" spans="2:6" ht="15" customHeight="1" x14ac:dyDescent="0.25">
      <c r="B16" s="76">
        <v>1416</v>
      </c>
      <c r="C16" s="87" t="s">
        <v>47</v>
      </c>
      <c r="D16" s="82">
        <v>98.323660000000004</v>
      </c>
      <c r="E16" s="89">
        <v>98.3</v>
      </c>
      <c r="F16" s="85" t="s">
        <v>50</v>
      </c>
    </row>
    <row r="17" spans="2:6" ht="45" x14ac:dyDescent="0.25">
      <c r="B17" s="208">
        <v>1423</v>
      </c>
      <c r="C17" s="87" t="s">
        <v>47</v>
      </c>
      <c r="D17" s="209">
        <v>425.02171499999997</v>
      </c>
      <c r="E17" s="89" t="s">
        <v>49</v>
      </c>
      <c r="F17" s="85" t="s">
        <v>48</v>
      </c>
    </row>
    <row r="18" spans="2:6" x14ac:dyDescent="0.25">
      <c r="B18" s="208"/>
      <c r="C18" s="87" t="s">
        <v>46</v>
      </c>
      <c r="D18" s="209"/>
      <c r="E18" s="89">
        <v>19.0061864071</v>
      </c>
      <c r="F18" s="85"/>
    </row>
    <row r="19" spans="2:6" x14ac:dyDescent="0.25">
      <c r="B19" s="208"/>
      <c r="C19" s="87" t="s">
        <v>46</v>
      </c>
      <c r="D19" s="209"/>
      <c r="E19" s="89">
        <v>23.549732874</v>
      </c>
      <c r="F19" s="85"/>
    </row>
    <row r="20" spans="2:6" x14ac:dyDescent="0.25">
      <c r="B20" s="76">
        <v>1433</v>
      </c>
      <c r="C20" s="87" t="s">
        <v>47</v>
      </c>
      <c r="D20" s="82">
        <v>34.920515999999999</v>
      </c>
      <c r="E20" s="89">
        <v>34.9</v>
      </c>
      <c r="F20" s="85"/>
    </row>
    <row r="21" spans="2:6" ht="15" customHeight="1" x14ac:dyDescent="0.25">
      <c r="B21" s="76">
        <v>1445</v>
      </c>
      <c r="C21" s="87" t="s">
        <v>46</v>
      </c>
      <c r="D21" s="82">
        <v>725.966904</v>
      </c>
      <c r="E21" s="89">
        <v>21.502440412399999</v>
      </c>
      <c r="F21" s="85"/>
    </row>
    <row r="22" spans="2:6" x14ac:dyDescent="0.25">
      <c r="B22" s="76">
        <v>1455</v>
      </c>
      <c r="C22" s="87" t="s">
        <v>47</v>
      </c>
      <c r="D22" s="82">
        <v>48.311664999999998</v>
      </c>
      <c r="E22" s="89">
        <v>48.3</v>
      </c>
      <c r="F22" s="85"/>
    </row>
    <row r="23" spans="2:6" x14ac:dyDescent="0.25">
      <c r="B23" s="76">
        <v>1477</v>
      </c>
      <c r="C23" s="87" t="s">
        <v>46</v>
      </c>
      <c r="D23" s="82">
        <v>29.074183999999999</v>
      </c>
      <c r="E23" s="89">
        <v>15.317334061499999</v>
      </c>
      <c r="F23" s="85"/>
    </row>
    <row r="24" spans="2:6" x14ac:dyDescent="0.25">
      <c r="B24" s="83">
        <v>1498</v>
      </c>
      <c r="C24" s="88" t="s">
        <v>46</v>
      </c>
      <c r="D24" s="84">
        <v>11.286441999999999</v>
      </c>
      <c r="E24" s="90">
        <v>11.2838185742</v>
      </c>
      <c r="F24" s="86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tabSelected="1" workbookViewId="0">
      <selection activeCell="B14" sqref="B14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  <col min="13" max="14" width="10.7109375" customWidth="1"/>
  </cols>
  <sheetData>
    <row r="1" spans="2:10" ht="15.75" thickBot="1" x14ac:dyDescent="0.3"/>
    <row r="2" spans="2:10" ht="15" customHeight="1" x14ac:dyDescent="0.25">
      <c r="B2" s="213" t="s">
        <v>157</v>
      </c>
      <c r="C2" s="214"/>
      <c r="D2" s="215"/>
      <c r="E2" s="216" t="s">
        <v>29</v>
      </c>
      <c r="G2" s="213" t="s">
        <v>157</v>
      </c>
      <c r="H2" s="214"/>
      <c r="I2" s="215"/>
      <c r="J2" s="216" t="s">
        <v>29</v>
      </c>
    </row>
    <row r="3" spans="2:10" ht="15.75" thickBot="1" x14ac:dyDescent="0.3">
      <c r="B3" s="199" t="s">
        <v>20</v>
      </c>
      <c r="C3" s="200" t="s">
        <v>25</v>
      </c>
      <c r="D3" s="201" t="s">
        <v>24</v>
      </c>
      <c r="E3" s="217"/>
      <c r="G3" s="199" t="s">
        <v>15</v>
      </c>
      <c r="H3" s="200" t="s">
        <v>25</v>
      </c>
      <c r="I3" s="201" t="s">
        <v>24</v>
      </c>
      <c r="J3" s="217"/>
    </row>
    <row r="4" spans="2:10" x14ac:dyDescent="0.25">
      <c r="B4" s="191">
        <v>3201</v>
      </c>
      <c r="C4" s="108">
        <v>20.3</v>
      </c>
      <c r="D4" s="29">
        <v>20.3</v>
      </c>
      <c r="E4" s="113">
        <f>C4-D4</f>
        <v>0</v>
      </c>
      <c r="G4" s="120" t="s">
        <v>119</v>
      </c>
      <c r="H4" s="36">
        <f>20.3</f>
        <v>20.3</v>
      </c>
      <c r="I4" s="30">
        <f>20.3</f>
        <v>20.3</v>
      </c>
      <c r="J4" s="121">
        <f>H4-I4</f>
        <v>0</v>
      </c>
    </row>
    <row r="5" spans="2:10" ht="15.75" thickBot="1" x14ac:dyDescent="0.3">
      <c r="B5" s="191">
        <v>3228</v>
      </c>
      <c r="C5" s="108">
        <v>30.6</v>
      </c>
      <c r="D5" s="29">
        <v>30.2</v>
      </c>
      <c r="E5" s="113">
        <f>C5-D5</f>
        <v>0.40000000000000213</v>
      </c>
      <c r="G5" s="122" t="s">
        <v>120</v>
      </c>
      <c r="H5" s="123">
        <f>30.6+2.3+3.6</f>
        <v>36.5</v>
      </c>
      <c r="I5" s="124">
        <f>30.2+2.3+3.5</f>
        <v>36</v>
      </c>
      <c r="J5" s="125">
        <f t="shared" ref="J5:J6" si="0">H5-I5</f>
        <v>0.5</v>
      </c>
    </row>
    <row r="6" spans="2:10" ht="15.75" thickBot="1" x14ac:dyDescent="0.3">
      <c r="B6" s="191">
        <v>3229</v>
      </c>
      <c r="C6" s="108">
        <v>2.2999999999999998</v>
      </c>
      <c r="D6" s="29">
        <v>2.2999999999999998</v>
      </c>
      <c r="E6" s="113">
        <f>C6-D6</f>
        <v>0</v>
      </c>
      <c r="G6" s="114" t="s">
        <v>28</v>
      </c>
      <c r="H6" s="115">
        <f>SUM(H4:H5)</f>
        <v>56.8</v>
      </c>
      <c r="I6" s="116">
        <f>SUM(I4:I5)</f>
        <v>56.3</v>
      </c>
      <c r="J6" s="126">
        <f t="shared" si="0"/>
        <v>0.5</v>
      </c>
    </row>
    <row r="7" spans="2:10" ht="15.75" thickBot="1" x14ac:dyDescent="0.3">
      <c r="B7" s="191">
        <v>3230</v>
      </c>
      <c r="C7" s="108">
        <v>3.6</v>
      </c>
      <c r="D7" s="29">
        <v>3.5</v>
      </c>
      <c r="E7" s="113">
        <f>C7-D7</f>
        <v>0.10000000000000009</v>
      </c>
      <c r="G7" s="127" t="s">
        <v>11</v>
      </c>
      <c r="H7" s="128">
        <f>20.3+1+1</f>
        <v>22.3</v>
      </c>
      <c r="I7" s="129">
        <f>20.3+20.5+2.3+1</f>
        <v>44.099999999999994</v>
      </c>
      <c r="J7" s="119">
        <f>H7-I7</f>
        <v>-21.799999999999994</v>
      </c>
    </row>
    <row r="8" spans="2:10" ht="15.75" thickBot="1" x14ac:dyDescent="0.3">
      <c r="B8" s="114" t="s">
        <v>23</v>
      </c>
      <c r="C8" s="115">
        <f>SUM(C4:C7)</f>
        <v>56.800000000000004</v>
      </c>
      <c r="D8" s="116">
        <f>SUM(D4:D7)</f>
        <v>56.3</v>
      </c>
      <c r="E8" s="117">
        <f>C8-D8</f>
        <v>0.50000000000000711</v>
      </c>
      <c r="G8" s="130" t="s">
        <v>10</v>
      </c>
      <c r="H8" s="123">
        <f>29.6+1.3+3.6</f>
        <v>34.5</v>
      </c>
      <c r="I8" s="132">
        <f>9.7+2.5</f>
        <v>12.2</v>
      </c>
      <c r="J8" s="125">
        <f>H8-I8</f>
        <v>22.3</v>
      </c>
    </row>
    <row r="9" spans="2:10" ht="15.75" thickBot="1" x14ac:dyDescent="0.3">
      <c r="G9" s="114" t="s">
        <v>28</v>
      </c>
      <c r="H9" s="133">
        <f>SUM(H7:H8)</f>
        <v>56.8</v>
      </c>
      <c r="I9" s="118">
        <f>SUM(I7:I8)</f>
        <v>56.3</v>
      </c>
      <c r="J9" s="126">
        <f>H9-I9</f>
        <v>0.5</v>
      </c>
    </row>
    <row r="11" spans="2:10" ht="15.75" customHeight="1" x14ac:dyDescent="0.25"/>
    <row r="16" spans="2:10" x14ac:dyDescent="0.25">
      <c r="B16" s="165"/>
      <c r="C16" s="166"/>
      <c r="D16" s="166"/>
      <c r="E16" s="166"/>
    </row>
  </sheetData>
  <sortState ref="M4:O15">
    <sortCondition ref="M4:M15"/>
  </sortState>
  <mergeCells count="4">
    <mergeCell ref="G2:I2"/>
    <mergeCell ref="E2:E3"/>
    <mergeCell ref="J2:J3"/>
    <mergeCell ref="B2:D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222" t="s">
        <v>45</v>
      </c>
      <c r="C2" s="223"/>
      <c r="D2" s="223"/>
      <c r="E2" s="223"/>
      <c r="F2" s="223"/>
      <c r="G2" s="223"/>
      <c r="H2" s="223"/>
      <c r="I2" s="224"/>
    </row>
    <row r="3" spans="2:12" ht="15.75" thickBot="1" x14ac:dyDescent="0.3"/>
    <row r="4" spans="2:12" x14ac:dyDescent="0.25">
      <c r="B4" s="25" t="s">
        <v>19</v>
      </c>
      <c r="C4" s="225">
        <v>1156</v>
      </c>
      <c r="D4" s="226"/>
      <c r="E4" s="226"/>
      <c r="F4" s="226"/>
      <c r="G4" s="227" t="s">
        <v>18</v>
      </c>
      <c r="H4" s="228"/>
      <c r="I4" s="26">
        <v>39.9</v>
      </c>
      <c r="L4" s="1"/>
    </row>
    <row r="5" spans="2:12" ht="15.75" thickBot="1" x14ac:dyDescent="0.3">
      <c r="B5" s="24" t="s">
        <v>17</v>
      </c>
      <c r="C5" s="229" t="s">
        <v>32</v>
      </c>
      <c r="D5" s="230"/>
      <c r="E5" s="230"/>
      <c r="F5" s="230"/>
      <c r="G5" s="231" t="s">
        <v>16</v>
      </c>
      <c r="H5" s="232"/>
      <c r="I5" s="27" t="s">
        <v>22</v>
      </c>
    </row>
    <row r="6" spans="2:12" ht="15.75" thickBot="1" x14ac:dyDescent="0.3">
      <c r="B6" s="23" t="s">
        <v>15</v>
      </c>
      <c r="C6" s="233" t="s">
        <v>14</v>
      </c>
      <c r="D6" s="234"/>
      <c r="E6" s="234"/>
      <c r="F6" s="235"/>
      <c r="G6" s="233" t="s">
        <v>13</v>
      </c>
      <c r="H6" s="234"/>
      <c r="I6" s="236"/>
    </row>
    <row r="7" spans="2:12" x14ac:dyDescent="0.25">
      <c r="B7" s="12" t="s">
        <v>4</v>
      </c>
      <c r="C7" s="51">
        <v>18.5</v>
      </c>
      <c r="D7" s="52">
        <v>16.2</v>
      </c>
      <c r="E7" s="53">
        <v>2</v>
      </c>
      <c r="F7" s="54">
        <v>3.2</v>
      </c>
      <c r="G7" s="51"/>
      <c r="H7" s="53"/>
      <c r="I7" s="55"/>
    </row>
    <row r="8" spans="2:12" ht="15" customHeight="1" x14ac:dyDescent="0.25">
      <c r="B8" s="8" t="s">
        <v>12</v>
      </c>
      <c r="C8" s="56" t="s">
        <v>11</v>
      </c>
      <c r="D8" s="57" t="s">
        <v>11</v>
      </c>
      <c r="E8" s="58" t="s">
        <v>10</v>
      </c>
      <c r="F8" s="59" t="s">
        <v>10</v>
      </c>
      <c r="G8" s="56"/>
      <c r="H8" s="58"/>
      <c r="I8" s="60"/>
    </row>
    <row r="9" spans="2:12" x14ac:dyDescent="0.25">
      <c r="B9" s="8" t="s">
        <v>9</v>
      </c>
      <c r="C9" s="56" t="s">
        <v>34</v>
      </c>
      <c r="D9" s="57" t="s">
        <v>33</v>
      </c>
      <c r="E9" s="58" t="s">
        <v>34</v>
      </c>
      <c r="F9" s="59" t="s">
        <v>33</v>
      </c>
      <c r="G9" s="56"/>
      <c r="H9" s="58"/>
      <c r="I9" s="60"/>
    </row>
    <row r="10" spans="2:12" ht="15.75" thickBot="1" x14ac:dyDescent="0.3">
      <c r="B10" s="16" t="s">
        <v>8</v>
      </c>
      <c r="C10" s="237" t="s">
        <v>7</v>
      </c>
      <c r="D10" s="238"/>
      <c r="E10" s="238"/>
      <c r="F10" s="239"/>
      <c r="G10" s="47"/>
      <c r="H10" s="49"/>
      <c r="I10" s="50"/>
    </row>
    <row r="11" spans="2:12" x14ac:dyDescent="0.25">
      <c r="B11" s="12" t="s">
        <v>4</v>
      </c>
      <c r="C11" s="51">
        <v>21.8</v>
      </c>
      <c r="D11" s="52">
        <v>8.3000000000000007</v>
      </c>
      <c r="E11" s="53">
        <v>6.2</v>
      </c>
      <c r="F11" s="53">
        <v>3.6</v>
      </c>
      <c r="G11" s="51"/>
      <c r="H11" s="53"/>
      <c r="I11" s="55"/>
    </row>
    <row r="12" spans="2:12" x14ac:dyDescent="0.25">
      <c r="B12" s="8" t="s">
        <v>6</v>
      </c>
      <c r="C12" s="56" t="s">
        <v>35</v>
      </c>
      <c r="D12" s="57">
        <v>118</v>
      </c>
      <c r="E12" s="58">
        <v>127</v>
      </c>
      <c r="F12" s="58">
        <v>157</v>
      </c>
      <c r="G12" s="56"/>
      <c r="H12" s="58"/>
      <c r="I12" s="60"/>
    </row>
    <row r="13" spans="2:12" ht="45" x14ac:dyDescent="0.25">
      <c r="B13" s="68" t="s">
        <v>21</v>
      </c>
      <c r="C13" s="61" t="s">
        <v>40</v>
      </c>
      <c r="D13" s="62" t="s">
        <v>38</v>
      </c>
      <c r="E13" s="63" t="s">
        <v>37</v>
      </c>
      <c r="F13" s="58" t="s">
        <v>36</v>
      </c>
      <c r="G13" s="61"/>
      <c r="H13" s="63"/>
      <c r="I13" s="60"/>
    </row>
    <row r="14" spans="2:12" ht="30.75" thickBot="1" x14ac:dyDescent="0.3">
      <c r="B14" s="16" t="s">
        <v>5</v>
      </c>
      <c r="C14" s="70" t="s">
        <v>41</v>
      </c>
      <c r="D14" s="48">
        <v>24.3</v>
      </c>
      <c r="E14" s="69" t="s">
        <v>39</v>
      </c>
      <c r="F14" s="49">
        <v>32.6</v>
      </c>
      <c r="G14" s="47"/>
      <c r="H14" s="49"/>
      <c r="I14" s="50"/>
    </row>
    <row r="15" spans="2:12" x14ac:dyDescent="0.25">
      <c r="B15" s="12" t="s">
        <v>4</v>
      </c>
      <c r="C15" s="64">
        <v>19.600000000000001</v>
      </c>
      <c r="D15" s="65">
        <v>6.8</v>
      </c>
      <c r="E15" s="66">
        <v>4.8</v>
      </c>
      <c r="F15" s="66">
        <v>8.6999999999999993</v>
      </c>
      <c r="G15" s="64"/>
      <c r="H15" s="66"/>
      <c r="I15" s="67"/>
    </row>
    <row r="16" spans="2:12" ht="45" x14ac:dyDescent="0.25">
      <c r="B16" s="75" t="s">
        <v>3</v>
      </c>
      <c r="C16" s="56">
        <v>13</v>
      </c>
      <c r="D16" s="57">
        <v>6</v>
      </c>
      <c r="E16" s="58">
        <v>8</v>
      </c>
      <c r="F16" s="63" t="s">
        <v>42</v>
      </c>
      <c r="G16" s="56"/>
      <c r="H16" s="58"/>
      <c r="I16" s="60"/>
    </row>
    <row r="17" spans="2:9" x14ac:dyDescent="0.25">
      <c r="B17" s="6" t="s">
        <v>2</v>
      </c>
      <c r="C17" s="218" t="s">
        <v>43</v>
      </c>
      <c r="D17" s="219"/>
      <c r="E17" s="219"/>
      <c r="F17" s="220"/>
      <c r="G17" s="218"/>
      <c r="H17" s="219"/>
      <c r="I17" s="221"/>
    </row>
    <row r="18" spans="2:9" s="2" customFormat="1" ht="30" customHeight="1" thickBot="1" x14ac:dyDescent="0.3">
      <c r="B18" s="3" t="s">
        <v>1</v>
      </c>
      <c r="C18" s="240" t="s">
        <v>44</v>
      </c>
      <c r="D18" s="241"/>
      <c r="E18" s="241"/>
      <c r="F18" s="242"/>
      <c r="G18" s="240"/>
      <c r="H18" s="241"/>
      <c r="I18" s="243"/>
    </row>
    <row r="19" spans="2:9" x14ac:dyDescent="0.25">
      <c r="B19" s="244"/>
      <c r="C19" s="245"/>
      <c r="D19" s="245"/>
      <c r="E19" s="245"/>
      <c r="F19" s="245"/>
      <c r="G19" s="245"/>
      <c r="H19" s="245"/>
      <c r="I19" s="246"/>
    </row>
    <row r="20" spans="2:9" ht="15.75" thickBot="1" x14ac:dyDescent="0.3">
      <c r="B20" s="247"/>
      <c r="C20" s="248"/>
      <c r="D20" s="248"/>
      <c r="E20" s="248"/>
      <c r="F20" s="248"/>
      <c r="G20" s="248"/>
      <c r="H20" s="248"/>
      <c r="I20" s="249"/>
    </row>
    <row r="21" spans="2:9" x14ac:dyDescent="0.25">
      <c r="B21" s="31"/>
      <c r="C21" s="31"/>
      <c r="D21" s="31"/>
      <c r="E21" s="31"/>
      <c r="F21" s="31"/>
      <c r="G21" s="31"/>
      <c r="H21" s="31"/>
      <c r="I21" s="31"/>
    </row>
    <row r="22" spans="2:9" ht="15.75" thickBot="1" x14ac:dyDescent="0.3"/>
    <row r="23" spans="2:9" x14ac:dyDescent="0.25">
      <c r="B23" s="250" t="s">
        <v>61</v>
      </c>
      <c r="C23" s="251"/>
      <c r="D23" s="251"/>
      <c r="E23" s="251"/>
      <c r="F23" s="251"/>
      <c r="G23" s="251"/>
      <c r="H23" s="251"/>
      <c r="I23" s="252"/>
    </row>
    <row r="24" spans="2:9" x14ac:dyDescent="0.25">
      <c r="B24" s="253"/>
      <c r="C24" s="254"/>
      <c r="D24" s="254"/>
      <c r="E24" s="254"/>
      <c r="F24" s="254"/>
      <c r="G24" s="254"/>
      <c r="H24" s="254"/>
      <c r="I24" s="255"/>
    </row>
    <row r="25" spans="2:9" ht="15.75" thickBot="1" x14ac:dyDescent="0.3">
      <c r="B25" s="256"/>
      <c r="C25" s="257"/>
      <c r="D25" s="257"/>
      <c r="E25" s="257"/>
      <c r="F25" s="257"/>
      <c r="G25" s="257"/>
      <c r="H25" s="257"/>
      <c r="I25" s="258"/>
    </row>
    <row r="26" spans="2:9" x14ac:dyDescent="0.25">
      <c r="B26" s="259" t="s">
        <v>26</v>
      </c>
      <c r="C26" s="251"/>
      <c r="D26" s="251"/>
      <c r="E26" s="251"/>
      <c r="F26" s="251"/>
      <c r="G26" s="251"/>
      <c r="H26" s="251"/>
      <c r="I26" s="252"/>
    </row>
    <row r="27" spans="2:9" x14ac:dyDescent="0.25">
      <c r="B27" s="253"/>
      <c r="C27" s="254"/>
      <c r="D27" s="254"/>
      <c r="E27" s="254"/>
      <c r="F27" s="254"/>
      <c r="G27" s="254"/>
      <c r="H27" s="254"/>
      <c r="I27" s="255"/>
    </row>
    <row r="28" spans="2:9" ht="15.75" thickBot="1" x14ac:dyDescent="0.3">
      <c r="B28" s="256"/>
      <c r="C28" s="257"/>
      <c r="D28" s="257"/>
      <c r="E28" s="257"/>
      <c r="F28" s="257"/>
      <c r="G28" s="257"/>
      <c r="H28" s="257"/>
      <c r="I28" s="258"/>
    </row>
  </sheetData>
  <mergeCells count="15">
    <mergeCell ref="C18:F18"/>
    <mergeCell ref="G18:I18"/>
    <mergeCell ref="B19:I20"/>
    <mergeCell ref="B23:I25"/>
    <mergeCell ref="B26:I28"/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zoomScale="80" zoomScaleNormal="80" workbookViewId="0">
      <selection activeCell="O40" sqref="O40"/>
    </sheetView>
  </sheetViews>
  <sheetFormatPr defaultRowHeight="15" x14ac:dyDescent="0.25"/>
  <cols>
    <col min="2" max="2" width="20.5703125" customWidth="1"/>
    <col min="3" max="5" width="12.7109375" customWidth="1"/>
    <col min="6" max="6" width="17.5703125" bestFit="1" customWidth="1"/>
    <col min="7" max="7" width="14.28515625" customWidth="1"/>
    <col min="10" max="11" width="11.28515625" bestFit="1" customWidth="1"/>
    <col min="12" max="12" width="11" bestFit="1" customWidth="1"/>
    <col min="16" max="18" width="9.140625" customWidth="1"/>
  </cols>
  <sheetData>
    <row r="1" spans="2:12" ht="15.75" thickBot="1" x14ac:dyDescent="0.3"/>
    <row r="2" spans="2:12" ht="19.5" thickBot="1" x14ac:dyDescent="0.35">
      <c r="B2" s="260" t="s">
        <v>158</v>
      </c>
      <c r="C2" s="261"/>
      <c r="D2" s="261"/>
      <c r="E2" s="261"/>
      <c r="F2" s="261"/>
      <c r="G2" s="262"/>
      <c r="I2" s="1" t="s">
        <v>0</v>
      </c>
    </row>
    <row r="3" spans="2:12" ht="15.75" thickBot="1" x14ac:dyDescent="0.3"/>
    <row r="4" spans="2:12" x14ac:dyDescent="0.25">
      <c r="B4" s="25" t="s">
        <v>19</v>
      </c>
      <c r="C4" s="225">
        <v>3201</v>
      </c>
      <c r="D4" s="226"/>
      <c r="E4" s="226"/>
      <c r="F4" s="144" t="s">
        <v>18</v>
      </c>
      <c r="G4" s="157">
        <v>20.3</v>
      </c>
    </row>
    <row r="5" spans="2:12" ht="15.75" thickBot="1" x14ac:dyDescent="0.3">
      <c r="B5" s="24" t="s">
        <v>17</v>
      </c>
      <c r="C5" s="229" t="s">
        <v>116</v>
      </c>
      <c r="D5" s="230"/>
      <c r="E5" s="230"/>
      <c r="F5" s="145" t="s">
        <v>16</v>
      </c>
      <c r="G5" s="158">
        <v>20.3</v>
      </c>
    </row>
    <row r="6" spans="2:12" ht="15.75" thickBot="1" x14ac:dyDescent="0.3">
      <c r="B6" s="23" t="s">
        <v>15</v>
      </c>
      <c r="C6" s="233" t="s">
        <v>136</v>
      </c>
      <c r="D6" s="234"/>
      <c r="E6" s="235"/>
      <c r="F6" s="271" t="s">
        <v>137</v>
      </c>
      <c r="G6" s="272"/>
    </row>
    <row r="7" spans="2:12" x14ac:dyDescent="0.25">
      <c r="B7" s="12" t="s">
        <v>4</v>
      </c>
      <c r="C7" s="263">
        <v>20.3</v>
      </c>
      <c r="D7" s="267"/>
      <c r="E7" s="268"/>
      <c r="F7" s="263">
        <v>20.3</v>
      </c>
      <c r="G7" s="264"/>
    </row>
    <row r="8" spans="2:12" ht="15" customHeight="1" thickBot="1" x14ac:dyDescent="0.3">
      <c r="B8" s="8" t="s">
        <v>12</v>
      </c>
      <c r="C8" s="265" t="s">
        <v>11</v>
      </c>
      <c r="D8" s="269"/>
      <c r="E8" s="270"/>
      <c r="F8" s="265" t="s">
        <v>11</v>
      </c>
      <c r="G8" s="266"/>
    </row>
    <row r="9" spans="2:12" x14ac:dyDescent="0.25">
      <c r="B9" s="12" t="s">
        <v>4</v>
      </c>
      <c r="C9" s="263">
        <v>20.3</v>
      </c>
      <c r="D9" s="267"/>
      <c r="E9" s="268"/>
      <c r="F9" s="263">
        <v>20.3</v>
      </c>
      <c r="G9" s="264"/>
    </row>
    <row r="10" spans="2:12" x14ac:dyDescent="0.25">
      <c r="B10" s="8" t="s">
        <v>9</v>
      </c>
      <c r="C10" s="218" t="s">
        <v>119</v>
      </c>
      <c r="D10" s="219"/>
      <c r="E10" s="273"/>
      <c r="F10" s="218" t="s">
        <v>119</v>
      </c>
      <c r="G10" s="221"/>
    </row>
    <row r="11" spans="2:12" ht="15.75" thickBot="1" x14ac:dyDescent="0.3">
      <c r="B11" s="16" t="s">
        <v>8</v>
      </c>
      <c r="C11" s="274" t="s">
        <v>7</v>
      </c>
      <c r="D11" s="275"/>
      <c r="E11" s="276"/>
      <c r="F11" s="274" t="s">
        <v>7</v>
      </c>
      <c r="G11" s="278"/>
    </row>
    <row r="12" spans="2:12" x14ac:dyDescent="0.25">
      <c r="B12" s="12" t="s">
        <v>4</v>
      </c>
      <c r="C12" s="22">
        <v>10.6</v>
      </c>
      <c r="D12" s="146">
        <v>8.1999999999999993</v>
      </c>
      <c r="E12" s="21">
        <v>1.5</v>
      </c>
      <c r="F12" s="22">
        <v>14.2</v>
      </c>
      <c r="G12" s="150">
        <v>6.1</v>
      </c>
    </row>
    <row r="13" spans="2:12" x14ac:dyDescent="0.25">
      <c r="B13" s="8" t="s">
        <v>6</v>
      </c>
      <c r="C13" s="7">
        <v>92</v>
      </c>
      <c r="D13" s="143">
        <v>407</v>
      </c>
      <c r="E13" s="5">
        <v>307</v>
      </c>
      <c r="F13" s="7">
        <v>367</v>
      </c>
      <c r="G13" s="4">
        <v>307</v>
      </c>
    </row>
    <row r="14" spans="2:12" s="2" customFormat="1" x14ac:dyDescent="0.25">
      <c r="B14" s="68" t="s">
        <v>21</v>
      </c>
      <c r="C14" s="61" t="s">
        <v>117</v>
      </c>
      <c r="D14" s="151" t="s">
        <v>117</v>
      </c>
      <c r="E14" s="58" t="s">
        <v>117</v>
      </c>
      <c r="F14" s="61" t="s">
        <v>124</v>
      </c>
      <c r="G14" s="60" t="s">
        <v>123</v>
      </c>
      <c r="I14"/>
      <c r="J14"/>
      <c r="K14"/>
      <c r="L14" s="77"/>
    </row>
    <row r="15" spans="2:12" ht="15.75" thickBot="1" x14ac:dyDescent="0.3">
      <c r="B15" s="16" t="s">
        <v>5</v>
      </c>
      <c r="C15" s="15">
        <v>20.399999999999999</v>
      </c>
      <c r="D15" s="147">
        <v>40.200000000000003</v>
      </c>
      <c r="E15" s="14">
        <v>34.4</v>
      </c>
      <c r="F15" s="15">
        <v>40.200000000000003</v>
      </c>
      <c r="G15" s="13" t="s">
        <v>125</v>
      </c>
      <c r="J15" s="101"/>
      <c r="K15" s="101"/>
    </row>
    <row r="16" spans="2:12" x14ac:dyDescent="0.25">
      <c r="B16" s="12" t="s">
        <v>4</v>
      </c>
      <c r="C16" s="263">
        <v>10.6</v>
      </c>
      <c r="D16" s="277"/>
      <c r="E16" s="10">
        <v>9.6999999999999993</v>
      </c>
      <c r="F16" s="11">
        <v>10.199999999999999</v>
      </c>
      <c r="G16" s="9">
        <v>10.1</v>
      </c>
    </row>
    <row r="17" spans="2:7" s="2" customFormat="1" x14ac:dyDescent="0.25">
      <c r="B17" s="75" t="s">
        <v>3</v>
      </c>
      <c r="C17" s="279">
        <v>4</v>
      </c>
      <c r="D17" s="280"/>
      <c r="E17" s="58">
        <v>14</v>
      </c>
      <c r="F17" s="56">
        <v>14</v>
      </c>
      <c r="G17" s="202" t="s">
        <v>159</v>
      </c>
    </row>
    <row r="18" spans="2:7" x14ac:dyDescent="0.25">
      <c r="B18" s="6" t="s">
        <v>2</v>
      </c>
      <c r="C18" s="218" t="s">
        <v>22</v>
      </c>
      <c r="D18" s="219"/>
      <c r="E18" s="220"/>
      <c r="F18" s="218" t="s">
        <v>160</v>
      </c>
      <c r="G18" s="221"/>
    </row>
    <row r="19" spans="2:7" s="2" customFormat="1" ht="15.75" thickBot="1" x14ac:dyDescent="0.3">
      <c r="B19" s="3" t="s">
        <v>1</v>
      </c>
      <c r="C19" s="240" t="s">
        <v>22</v>
      </c>
      <c r="D19" s="241"/>
      <c r="E19" s="242"/>
      <c r="F19" s="240" t="s">
        <v>22</v>
      </c>
      <c r="G19" s="243"/>
    </row>
    <row r="20" spans="2:7" x14ac:dyDescent="0.25">
      <c r="B20" s="180" t="s">
        <v>140</v>
      </c>
      <c r="C20" s="179"/>
      <c r="D20" s="179"/>
      <c r="E20" s="179"/>
      <c r="F20" s="179"/>
      <c r="G20" s="181"/>
    </row>
    <row r="21" spans="2:7" x14ac:dyDescent="0.25">
      <c r="B21" s="189" t="s">
        <v>161</v>
      </c>
      <c r="C21" s="183"/>
      <c r="D21" s="183"/>
      <c r="E21" s="183"/>
      <c r="F21" s="183"/>
      <c r="G21" s="184"/>
    </row>
    <row r="22" spans="2:7" x14ac:dyDescent="0.25">
      <c r="B22" s="185" t="s">
        <v>141</v>
      </c>
      <c r="C22" s="183"/>
      <c r="D22" s="183"/>
      <c r="E22" s="183"/>
      <c r="F22" s="183"/>
      <c r="G22" s="184"/>
    </row>
    <row r="23" spans="2:7" ht="15.75" thickBot="1" x14ac:dyDescent="0.3">
      <c r="B23" s="186"/>
      <c r="C23" s="187"/>
      <c r="D23" s="187"/>
      <c r="E23" s="187"/>
      <c r="F23" s="187"/>
      <c r="G23" s="188"/>
    </row>
    <row r="26" spans="2:7" ht="15.75" thickBot="1" x14ac:dyDescent="0.3"/>
    <row r="27" spans="2:7" x14ac:dyDescent="0.25">
      <c r="B27" s="167" t="s">
        <v>138</v>
      </c>
      <c r="C27" s="168"/>
      <c r="D27" s="168"/>
      <c r="E27" s="168"/>
      <c r="F27" s="168"/>
      <c r="G27" s="169"/>
    </row>
    <row r="28" spans="2:7" x14ac:dyDescent="0.25">
      <c r="B28" s="170"/>
      <c r="C28" s="171"/>
      <c r="D28" s="171"/>
      <c r="E28" s="171"/>
      <c r="F28" s="171"/>
      <c r="G28" s="172"/>
    </row>
    <row r="29" spans="2:7" x14ac:dyDescent="0.25">
      <c r="B29" s="170"/>
      <c r="C29" s="171"/>
      <c r="D29" s="171"/>
      <c r="E29" s="171"/>
      <c r="F29" s="171"/>
      <c r="G29" s="172"/>
    </row>
    <row r="30" spans="2:7" ht="15.75" thickBot="1" x14ac:dyDescent="0.3">
      <c r="B30" s="173"/>
      <c r="C30" s="174"/>
      <c r="D30" s="174"/>
      <c r="E30" s="174"/>
      <c r="F30" s="174"/>
      <c r="G30" s="175"/>
    </row>
    <row r="31" spans="2:7" x14ac:dyDescent="0.25">
      <c r="B31" s="176" t="s">
        <v>139</v>
      </c>
      <c r="C31" s="177"/>
      <c r="D31" s="177"/>
      <c r="E31" s="177"/>
      <c r="F31" s="177"/>
      <c r="G31" s="178"/>
    </row>
    <row r="32" spans="2:7" x14ac:dyDescent="0.25">
      <c r="B32" s="170"/>
      <c r="C32" s="171"/>
      <c r="D32" s="171"/>
      <c r="E32" s="171"/>
      <c r="F32" s="171"/>
      <c r="G32" s="172"/>
    </row>
    <row r="33" spans="2:7" x14ac:dyDescent="0.25">
      <c r="B33" s="170"/>
      <c r="C33" s="171"/>
      <c r="D33" s="171"/>
      <c r="E33" s="171"/>
      <c r="F33" s="171"/>
      <c r="G33" s="172"/>
    </row>
    <row r="34" spans="2:7" ht="15.75" thickBot="1" x14ac:dyDescent="0.3">
      <c r="B34" s="173"/>
      <c r="C34" s="174"/>
      <c r="D34" s="174"/>
      <c r="E34" s="174"/>
      <c r="F34" s="174"/>
      <c r="G34" s="175"/>
    </row>
  </sheetData>
  <mergeCells count="21">
    <mergeCell ref="C19:E19"/>
    <mergeCell ref="F19:G19"/>
    <mergeCell ref="C9:E9"/>
    <mergeCell ref="C10:E10"/>
    <mergeCell ref="C11:E11"/>
    <mergeCell ref="C16:D16"/>
    <mergeCell ref="F9:G9"/>
    <mergeCell ref="F10:G10"/>
    <mergeCell ref="F11:G11"/>
    <mergeCell ref="C17:D17"/>
    <mergeCell ref="C18:E18"/>
    <mergeCell ref="F18:G18"/>
    <mergeCell ref="B2:G2"/>
    <mergeCell ref="C4:E4"/>
    <mergeCell ref="C5:E5"/>
    <mergeCell ref="F7:G7"/>
    <mergeCell ref="F8:G8"/>
    <mergeCell ref="C7:E7"/>
    <mergeCell ref="C8:E8"/>
    <mergeCell ref="C6:E6"/>
    <mergeCell ref="F6:G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6"/>
  <sheetViews>
    <sheetView zoomScale="80" zoomScaleNormal="80" workbookViewId="0">
      <selection activeCell="I41" sqref="I41"/>
    </sheetView>
  </sheetViews>
  <sheetFormatPr defaultRowHeight="15" x14ac:dyDescent="0.25"/>
  <cols>
    <col min="2" max="2" width="20.5703125" customWidth="1"/>
    <col min="3" max="5" width="12.7109375" customWidth="1"/>
    <col min="6" max="6" width="14.28515625" customWidth="1"/>
    <col min="7" max="7" width="12.7109375" customWidth="1"/>
    <col min="8" max="8" width="14.28515625" customWidth="1"/>
    <col min="11" max="11" width="11.28515625" bestFit="1" customWidth="1"/>
    <col min="12" max="12" width="12.7109375" bestFit="1" customWidth="1"/>
    <col min="13" max="13" width="11" bestFit="1" customWidth="1"/>
    <col min="17" max="19" width="9.140625" customWidth="1"/>
  </cols>
  <sheetData>
    <row r="1" spans="2:13" ht="15.75" thickBot="1" x14ac:dyDescent="0.3"/>
    <row r="2" spans="2:13" ht="19.5" thickBot="1" x14ac:dyDescent="0.35">
      <c r="B2" s="260" t="s">
        <v>158</v>
      </c>
      <c r="C2" s="261"/>
      <c r="D2" s="261"/>
      <c r="E2" s="261"/>
      <c r="F2" s="261"/>
      <c r="G2" s="261"/>
      <c r="H2" s="262"/>
      <c r="J2" s="1" t="s">
        <v>0</v>
      </c>
    </row>
    <row r="3" spans="2:13" ht="15.75" thickBot="1" x14ac:dyDescent="0.3"/>
    <row r="4" spans="2:13" x14ac:dyDescent="0.25">
      <c r="B4" s="25" t="s">
        <v>19</v>
      </c>
      <c r="C4" s="225">
        <v>3228</v>
      </c>
      <c r="D4" s="226"/>
      <c r="E4" s="226"/>
      <c r="F4" s="227" t="s">
        <v>18</v>
      </c>
      <c r="G4" s="228"/>
      <c r="H4" s="153">
        <v>30.6</v>
      </c>
    </row>
    <row r="5" spans="2:13" ht="15.75" thickBot="1" x14ac:dyDescent="0.3">
      <c r="B5" s="24" t="s">
        <v>17</v>
      </c>
      <c r="C5" s="229" t="s">
        <v>116</v>
      </c>
      <c r="D5" s="230"/>
      <c r="E5" s="230"/>
      <c r="F5" s="231" t="s">
        <v>16</v>
      </c>
      <c r="G5" s="232"/>
      <c r="H5" s="154">
        <v>30.2</v>
      </c>
    </row>
    <row r="6" spans="2:13" ht="15.75" thickBot="1" x14ac:dyDescent="0.3">
      <c r="B6" s="162" t="s">
        <v>15</v>
      </c>
      <c r="C6" s="282" t="s">
        <v>136</v>
      </c>
      <c r="D6" s="283"/>
      <c r="E6" s="284"/>
      <c r="F6" s="285" t="s">
        <v>137</v>
      </c>
      <c r="G6" s="285"/>
      <c r="H6" s="272"/>
    </row>
    <row r="7" spans="2:13" x14ac:dyDescent="0.25">
      <c r="B7" s="12" t="s">
        <v>4</v>
      </c>
      <c r="C7" s="263">
        <v>29.6</v>
      </c>
      <c r="D7" s="267"/>
      <c r="E7" s="39">
        <v>1</v>
      </c>
      <c r="F7" s="267">
        <v>20.5</v>
      </c>
      <c r="G7" s="277"/>
      <c r="H7" s="194">
        <v>9.6999999999999993</v>
      </c>
    </row>
    <row r="8" spans="2:13" ht="15" customHeight="1" thickBot="1" x14ac:dyDescent="0.3">
      <c r="B8" s="8" t="s">
        <v>12</v>
      </c>
      <c r="C8" s="265" t="s">
        <v>10</v>
      </c>
      <c r="D8" s="269"/>
      <c r="E8" s="205" t="s">
        <v>11</v>
      </c>
      <c r="F8" s="269" t="s">
        <v>11</v>
      </c>
      <c r="G8" s="281"/>
      <c r="H8" s="193" t="s">
        <v>10</v>
      </c>
    </row>
    <row r="9" spans="2:13" x14ac:dyDescent="0.25">
      <c r="B9" s="12" t="s">
        <v>4</v>
      </c>
      <c r="C9" s="263">
        <v>30.6</v>
      </c>
      <c r="D9" s="267"/>
      <c r="E9" s="268"/>
      <c r="F9" s="267">
        <v>30.2</v>
      </c>
      <c r="G9" s="267"/>
      <c r="H9" s="264"/>
    </row>
    <row r="10" spans="2:13" ht="15.75" thickBot="1" x14ac:dyDescent="0.3">
      <c r="B10" s="8" t="s">
        <v>9</v>
      </c>
      <c r="C10" s="265" t="s">
        <v>120</v>
      </c>
      <c r="D10" s="269"/>
      <c r="E10" s="270"/>
      <c r="F10" s="269" t="s">
        <v>120</v>
      </c>
      <c r="G10" s="269"/>
      <c r="H10" s="266"/>
    </row>
    <row r="11" spans="2:13" x14ac:dyDescent="0.25">
      <c r="B11" s="12" t="s">
        <v>4</v>
      </c>
      <c r="C11" s="263">
        <v>30.6</v>
      </c>
      <c r="D11" s="267"/>
      <c r="E11" s="268"/>
      <c r="F11" s="267">
        <v>30.2</v>
      </c>
      <c r="G11" s="267"/>
      <c r="H11" s="264"/>
    </row>
    <row r="12" spans="2:13" ht="15.75" thickBot="1" x14ac:dyDescent="0.3">
      <c r="B12" s="16" t="s">
        <v>8</v>
      </c>
      <c r="C12" s="237" t="s">
        <v>7</v>
      </c>
      <c r="D12" s="238"/>
      <c r="E12" s="239"/>
      <c r="F12" s="269" t="s">
        <v>7</v>
      </c>
      <c r="G12" s="269"/>
      <c r="H12" s="266"/>
    </row>
    <row r="13" spans="2:13" x14ac:dyDescent="0.25">
      <c r="B13" s="12" t="s">
        <v>4</v>
      </c>
      <c r="C13" s="263">
        <v>24.9</v>
      </c>
      <c r="D13" s="277"/>
      <c r="E13" s="39">
        <v>5.7</v>
      </c>
      <c r="F13" s="198">
        <v>21.9</v>
      </c>
      <c r="G13" s="53">
        <v>7</v>
      </c>
      <c r="H13" s="142">
        <v>1.3</v>
      </c>
    </row>
    <row r="14" spans="2:13" x14ac:dyDescent="0.25">
      <c r="B14" s="8" t="s">
        <v>6</v>
      </c>
      <c r="C14" s="218">
        <v>307</v>
      </c>
      <c r="D14" s="220"/>
      <c r="E14" s="204">
        <v>207</v>
      </c>
      <c r="F14" s="195">
        <v>307</v>
      </c>
      <c r="G14" s="58">
        <v>207</v>
      </c>
      <c r="H14" s="60">
        <v>267</v>
      </c>
    </row>
    <row r="15" spans="2:13" s="2" customFormat="1" x14ac:dyDescent="0.25">
      <c r="B15" s="68" t="s">
        <v>21</v>
      </c>
      <c r="C15" s="287" t="s">
        <v>117</v>
      </c>
      <c r="D15" s="288"/>
      <c r="E15" s="59" t="s">
        <v>118</v>
      </c>
      <c r="F15" s="196" t="s">
        <v>127</v>
      </c>
      <c r="G15" s="63" t="s">
        <v>131</v>
      </c>
      <c r="H15" s="60" t="s">
        <v>117</v>
      </c>
      <c r="J15"/>
      <c r="K15"/>
      <c r="L15"/>
      <c r="M15"/>
    </row>
    <row r="16" spans="2:13" ht="15.75" thickBot="1" x14ac:dyDescent="0.3">
      <c r="B16" s="16" t="s">
        <v>5</v>
      </c>
      <c r="C16" s="265">
        <v>33.4</v>
      </c>
      <c r="D16" s="281"/>
      <c r="E16" s="205">
        <v>26.4</v>
      </c>
      <c r="F16" s="197">
        <v>35.1</v>
      </c>
      <c r="G16" s="49">
        <v>31.6</v>
      </c>
      <c r="H16" s="50">
        <v>29.5</v>
      </c>
    </row>
    <row r="17" spans="2:13" x14ac:dyDescent="0.25">
      <c r="B17" s="12" t="s">
        <v>4</v>
      </c>
      <c r="C17" s="263">
        <v>24.9</v>
      </c>
      <c r="D17" s="277"/>
      <c r="E17" s="206">
        <v>5.7</v>
      </c>
      <c r="F17" s="203">
        <v>16</v>
      </c>
      <c r="G17" s="10">
        <v>5.9</v>
      </c>
      <c r="H17" s="9">
        <v>8.3000000000000007</v>
      </c>
    </row>
    <row r="18" spans="2:13" s="2" customFormat="1" x14ac:dyDescent="0.25">
      <c r="B18" s="75" t="s">
        <v>3</v>
      </c>
      <c r="C18" s="218">
        <v>14</v>
      </c>
      <c r="D18" s="220"/>
      <c r="E18" s="207">
        <v>8</v>
      </c>
      <c r="F18" s="195">
        <v>14</v>
      </c>
      <c r="G18" s="58">
        <v>17</v>
      </c>
      <c r="H18" s="102" t="s">
        <v>132</v>
      </c>
      <c r="J18"/>
      <c r="K18"/>
      <c r="L18"/>
      <c r="M18"/>
    </row>
    <row r="19" spans="2:13" x14ac:dyDescent="0.25">
      <c r="B19" s="6" t="s">
        <v>2</v>
      </c>
      <c r="C19" s="218" t="s">
        <v>121</v>
      </c>
      <c r="D19" s="219"/>
      <c r="E19" s="273"/>
      <c r="F19" s="219" t="s">
        <v>133</v>
      </c>
      <c r="G19" s="219"/>
      <c r="H19" s="221"/>
    </row>
    <row r="20" spans="2:13" s="2" customFormat="1" ht="30" customHeight="1" thickBot="1" x14ac:dyDescent="0.3">
      <c r="B20" s="3" t="s">
        <v>1</v>
      </c>
      <c r="C20" s="240" t="s">
        <v>22</v>
      </c>
      <c r="D20" s="241"/>
      <c r="E20" s="286"/>
      <c r="F20" s="240" t="s">
        <v>22</v>
      </c>
      <c r="G20" s="241"/>
      <c r="H20" s="243"/>
      <c r="J20"/>
      <c r="K20"/>
      <c r="L20"/>
      <c r="M20"/>
    </row>
    <row r="21" spans="2:13" x14ac:dyDescent="0.25">
      <c r="B21" s="180" t="s">
        <v>140</v>
      </c>
      <c r="C21" s="179"/>
      <c r="D21" s="179"/>
      <c r="E21" s="179"/>
      <c r="F21" s="179"/>
      <c r="G21" s="179"/>
      <c r="H21" s="181"/>
    </row>
    <row r="22" spans="2:13" x14ac:dyDescent="0.25">
      <c r="B22" s="185" t="s">
        <v>142</v>
      </c>
      <c r="C22" s="183"/>
      <c r="D22" s="183"/>
      <c r="E22" s="183"/>
      <c r="F22" s="183"/>
      <c r="G22" s="183"/>
      <c r="H22" s="184"/>
    </row>
    <row r="23" spans="2:13" x14ac:dyDescent="0.25">
      <c r="B23" s="189" t="s">
        <v>143</v>
      </c>
      <c r="C23" s="183"/>
      <c r="D23" s="183"/>
      <c r="E23" s="183"/>
      <c r="F23" s="183"/>
      <c r="G23" s="183"/>
      <c r="H23" s="184"/>
    </row>
    <row r="24" spans="2:13" x14ac:dyDescent="0.25">
      <c r="B24" s="185" t="s">
        <v>144</v>
      </c>
      <c r="C24" s="183"/>
      <c r="D24" s="183"/>
      <c r="E24" s="183"/>
      <c r="F24" s="183"/>
      <c r="G24" s="183"/>
      <c r="H24" s="184"/>
    </row>
    <row r="25" spans="2:13" ht="15.75" thickBot="1" x14ac:dyDescent="0.3">
      <c r="B25" s="186"/>
      <c r="C25" s="187"/>
      <c r="D25" s="187"/>
      <c r="E25" s="187"/>
      <c r="F25" s="187"/>
      <c r="G25" s="187"/>
      <c r="H25" s="188"/>
    </row>
    <row r="28" spans="2:13" ht="15.75" thickBot="1" x14ac:dyDescent="0.3"/>
    <row r="29" spans="2:13" x14ac:dyDescent="0.25">
      <c r="B29" s="167" t="s">
        <v>138</v>
      </c>
      <c r="C29" s="168"/>
      <c r="D29" s="168"/>
      <c r="E29" s="168"/>
      <c r="F29" s="168"/>
      <c r="G29" s="168"/>
      <c r="H29" s="169"/>
    </row>
    <row r="30" spans="2:13" x14ac:dyDescent="0.25">
      <c r="B30" s="170"/>
      <c r="C30" s="171"/>
      <c r="D30" s="171"/>
      <c r="E30" s="171"/>
      <c r="F30" s="171"/>
      <c r="G30" s="171"/>
      <c r="H30" s="172"/>
    </row>
    <row r="31" spans="2:13" x14ac:dyDescent="0.25">
      <c r="B31" s="170"/>
      <c r="C31" s="171"/>
      <c r="D31" s="171"/>
      <c r="E31" s="171"/>
      <c r="F31" s="171"/>
      <c r="G31" s="171"/>
      <c r="H31" s="172"/>
    </row>
    <row r="32" spans="2:13" ht="15.75" thickBot="1" x14ac:dyDescent="0.3">
      <c r="B32" s="173"/>
      <c r="C32" s="174"/>
      <c r="D32" s="174"/>
      <c r="E32" s="174"/>
      <c r="F32" s="174"/>
      <c r="G32" s="174"/>
      <c r="H32" s="175"/>
    </row>
    <row r="33" spans="2:8" x14ac:dyDescent="0.25">
      <c r="B33" s="176" t="s">
        <v>139</v>
      </c>
      <c r="C33" s="177"/>
      <c r="D33" s="177"/>
      <c r="E33" s="177"/>
      <c r="F33" s="177"/>
      <c r="G33" s="177"/>
      <c r="H33" s="178"/>
    </row>
    <row r="34" spans="2:8" x14ac:dyDescent="0.25">
      <c r="B34" s="170"/>
      <c r="C34" s="171"/>
      <c r="D34" s="171"/>
      <c r="E34" s="171"/>
      <c r="F34" s="171"/>
      <c r="G34" s="171"/>
      <c r="H34" s="172"/>
    </row>
    <row r="35" spans="2:8" x14ac:dyDescent="0.25">
      <c r="B35" s="170"/>
      <c r="C35" s="171"/>
      <c r="D35" s="171"/>
      <c r="E35" s="171"/>
      <c r="F35" s="171"/>
      <c r="G35" s="171"/>
      <c r="H35" s="172"/>
    </row>
    <row r="36" spans="2:8" ht="15.75" thickBot="1" x14ac:dyDescent="0.3">
      <c r="B36" s="173"/>
      <c r="C36" s="174"/>
      <c r="D36" s="174"/>
      <c r="E36" s="174"/>
      <c r="F36" s="174"/>
      <c r="G36" s="174"/>
      <c r="H36" s="175"/>
    </row>
  </sheetData>
  <mergeCells count="29">
    <mergeCell ref="C6:E6"/>
    <mergeCell ref="F6:H6"/>
    <mergeCell ref="C19:E19"/>
    <mergeCell ref="F19:H19"/>
    <mergeCell ref="C20:E20"/>
    <mergeCell ref="F20:H20"/>
    <mergeCell ref="C11:E11"/>
    <mergeCell ref="C12:E12"/>
    <mergeCell ref="C13:D13"/>
    <mergeCell ref="C14:D14"/>
    <mergeCell ref="C15:D15"/>
    <mergeCell ref="C16:D16"/>
    <mergeCell ref="C17:D17"/>
    <mergeCell ref="F12:H12"/>
    <mergeCell ref="C18:D18"/>
    <mergeCell ref="F7:G7"/>
    <mergeCell ref="B2:H2"/>
    <mergeCell ref="C4:E4"/>
    <mergeCell ref="F4:G4"/>
    <mergeCell ref="C5:E5"/>
    <mergeCell ref="F5:G5"/>
    <mergeCell ref="F11:H11"/>
    <mergeCell ref="F8:G8"/>
    <mergeCell ref="C7:D7"/>
    <mergeCell ref="C8:D8"/>
    <mergeCell ref="C9:E9"/>
    <mergeCell ref="C10:E10"/>
    <mergeCell ref="F9:H9"/>
    <mergeCell ref="F10:H1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zoomScale="80" zoomScaleNormal="80" workbookViewId="0">
      <selection activeCell="D41" sqref="D41"/>
    </sheetView>
  </sheetViews>
  <sheetFormatPr defaultRowHeight="15" x14ac:dyDescent="0.25"/>
  <cols>
    <col min="2" max="2" width="20.5703125" customWidth="1"/>
    <col min="3" max="4" width="12.7109375" customWidth="1"/>
    <col min="5" max="5" width="17.5703125" bestFit="1" customWidth="1"/>
    <col min="6" max="6" width="14.28515625" customWidth="1"/>
    <col min="9" max="10" width="11.28515625" bestFit="1" customWidth="1"/>
    <col min="11" max="11" width="11" bestFit="1" customWidth="1"/>
    <col min="15" max="17" width="9.140625" customWidth="1"/>
  </cols>
  <sheetData>
    <row r="1" spans="2:11" ht="15.75" thickBot="1" x14ac:dyDescent="0.3"/>
    <row r="2" spans="2:11" ht="19.5" thickBot="1" x14ac:dyDescent="0.35">
      <c r="B2" s="260" t="s">
        <v>158</v>
      </c>
      <c r="C2" s="261"/>
      <c r="D2" s="261"/>
      <c r="E2" s="261"/>
      <c r="F2" s="262"/>
      <c r="H2" s="1" t="s">
        <v>0</v>
      </c>
    </row>
    <row r="3" spans="2:11" ht="15.75" thickBot="1" x14ac:dyDescent="0.3"/>
    <row r="4" spans="2:11" x14ac:dyDescent="0.25">
      <c r="B4" s="25" t="s">
        <v>19</v>
      </c>
      <c r="C4" s="225">
        <v>3229</v>
      </c>
      <c r="D4" s="226"/>
      <c r="E4" s="144" t="s">
        <v>18</v>
      </c>
      <c r="F4" s="157">
        <v>2.2999999999999998</v>
      </c>
    </row>
    <row r="5" spans="2:11" ht="15.75" thickBot="1" x14ac:dyDescent="0.3">
      <c r="B5" s="24" t="s">
        <v>17</v>
      </c>
      <c r="C5" s="229" t="s">
        <v>116</v>
      </c>
      <c r="D5" s="230"/>
      <c r="E5" s="145" t="s">
        <v>16</v>
      </c>
      <c r="F5" s="158">
        <v>2.2999999999999998</v>
      </c>
    </row>
    <row r="6" spans="2:11" ht="15.75" thickBot="1" x14ac:dyDescent="0.3">
      <c r="B6" s="23" t="s">
        <v>15</v>
      </c>
      <c r="C6" s="233" t="s">
        <v>136</v>
      </c>
      <c r="D6" s="235"/>
      <c r="E6" s="271" t="s">
        <v>137</v>
      </c>
      <c r="F6" s="272"/>
    </row>
    <row r="7" spans="2:11" x14ac:dyDescent="0.25">
      <c r="B7" s="12" t="s">
        <v>4</v>
      </c>
      <c r="C7" s="22">
        <v>1.3</v>
      </c>
      <c r="D7" s="148">
        <v>1</v>
      </c>
      <c r="E7" s="263">
        <v>2.2999999999999998</v>
      </c>
      <c r="F7" s="264"/>
    </row>
    <row r="8" spans="2:11" ht="15" customHeight="1" x14ac:dyDescent="0.25">
      <c r="B8" s="8" t="s">
        <v>12</v>
      </c>
      <c r="C8" s="7" t="s">
        <v>10</v>
      </c>
      <c r="D8" s="149" t="s">
        <v>11</v>
      </c>
      <c r="E8" s="218" t="s">
        <v>11</v>
      </c>
      <c r="F8" s="221"/>
    </row>
    <row r="9" spans="2:11" x14ac:dyDescent="0.25">
      <c r="B9" s="8" t="s">
        <v>9</v>
      </c>
      <c r="C9" s="218" t="s">
        <v>120</v>
      </c>
      <c r="D9" s="273"/>
      <c r="E9" s="218" t="s">
        <v>120</v>
      </c>
      <c r="F9" s="221"/>
    </row>
    <row r="10" spans="2:11" ht="15.75" thickBot="1" x14ac:dyDescent="0.3">
      <c r="B10" s="16" t="s">
        <v>8</v>
      </c>
      <c r="C10" s="274" t="s">
        <v>7</v>
      </c>
      <c r="D10" s="276"/>
      <c r="E10" s="274" t="s">
        <v>7</v>
      </c>
      <c r="F10" s="278"/>
    </row>
    <row r="11" spans="2:11" x14ac:dyDescent="0.25">
      <c r="B11" s="12" t="s">
        <v>4</v>
      </c>
      <c r="C11" s="263">
        <v>2.2999999999999998</v>
      </c>
      <c r="D11" s="268"/>
      <c r="E11" s="263">
        <v>2.2999999999999998</v>
      </c>
      <c r="F11" s="264"/>
    </row>
    <row r="12" spans="2:11" x14ac:dyDescent="0.25">
      <c r="B12" s="8" t="s">
        <v>6</v>
      </c>
      <c r="C12" s="218">
        <v>207</v>
      </c>
      <c r="D12" s="273"/>
      <c r="E12" s="218">
        <v>307</v>
      </c>
      <c r="F12" s="221"/>
    </row>
    <row r="13" spans="2:11" s="2" customFormat="1" x14ac:dyDescent="0.25">
      <c r="B13" s="68" t="s">
        <v>21</v>
      </c>
      <c r="C13" s="287" t="s">
        <v>118</v>
      </c>
      <c r="D13" s="290"/>
      <c r="E13" s="287" t="s">
        <v>118</v>
      </c>
      <c r="F13" s="291"/>
      <c r="H13"/>
      <c r="I13"/>
      <c r="J13"/>
      <c r="K13" s="77"/>
    </row>
    <row r="14" spans="2:11" ht="15.75" thickBot="1" x14ac:dyDescent="0.3">
      <c r="B14" s="16" t="s">
        <v>5</v>
      </c>
      <c r="C14" s="265">
        <v>26.4</v>
      </c>
      <c r="D14" s="270"/>
      <c r="E14" s="265">
        <v>34.1</v>
      </c>
      <c r="F14" s="266"/>
      <c r="I14" s="101"/>
      <c r="J14" s="101"/>
    </row>
    <row r="15" spans="2:11" x14ac:dyDescent="0.25">
      <c r="B15" s="12" t="s">
        <v>4</v>
      </c>
      <c r="C15" s="263">
        <v>2.2999999999999998</v>
      </c>
      <c r="D15" s="268"/>
      <c r="E15" s="11">
        <v>1.7</v>
      </c>
      <c r="F15" s="9">
        <v>0.6</v>
      </c>
    </row>
    <row r="16" spans="2:11" s="2" customFormat="1" x14ac:dyDescent="0.25">
      <c r="B16" s="75" t="s">
        <v>3</v>
      </c>
      <c r="C16" s="279">
        <v>8</v>
      </c>
      <c r="D16" s="289"/>
      <c r="E16" s="56">
        <v>14</v>
      </c>
      <c r="F16" s="102">
        <v>17</v>
      </c>
    </row>
    <row r="17" spans="2:6" x14ac:dyDescent="0.25">
      <c r="B17" s="6" t="s">
        <v>2</v>
      </c>
      <c r="C17" s="218" t="s">
        <v>22</v>
      </c>
      <c r="D17" s="220"/>
      <c r="E17" s="218" t="s">
        <v>126</v>
      </c>
      <c r="F17" s="221"/>
    </row>
    <row r="18" spans="2:6" s="2" customFormat="1" ht="30" customHeight="1" thickBot="1" x14ac:dyDescent="0.3">
      <c r="B18" s="3" t="s">
        <v>1</v>
      </c>
      <c r="C18" s="240" t="s">
        <v>22</v>
      </c>
      <c r="D18" s="242"/>
      <c r="E18" s="240" t="s">
        <v>22</v>
      </c>
      <c r="F18" s="243"/>
    </row>
    <row r="19" spans="2:6" x14ac:dyDescent="0.25">
      <c r="B19" s="180" t="s">
        <v>140</v>
      </c>
      <c r="C19" s="179"/>
      <c r="D19" s="179"/>
      <c r="E19" s="179"/>
      <c r="F19" s="181"/>
    </row>
    <row r="20" spans="2:6" x14ac:dyDescent="0.25">
      <c r="B20" s="185" t="s">
        <v>146</v>
      </c>
      <c r="C20" s="183"/>
      <c r="D20" s="183"/>
      <c r="E20" s="183"/>
      <c r="F20" s="184"/>
    </row>
    <row r="21" spans="2:6" x14ac:dyDescent="0.25">
      <c r="B21" s="185" t="s">
        <v>145</v>
      </c>
      <c r="C21" s="183"/>
      <c r="D21" s="183"/>
      <c r="E21" s="183"/>
      <c r="F21" s="184"/>
    </row>
    <row r="22" spans="2:6" x14ac:dyDescent="0.25">
      <c r="B22" s="185"/>
      <c r="C22" s="183"/>
      <c r="D22" s="183"/>
      <c r="E22" s="183"/>
      <c r="F22" s="184"/>
    </row>
    <row r="23" spans="2:6" ht="15.75" thickBot="1" x14ac:dyDescent="0.3">
      <c r="B23" s="122"/>
      <c r="C23" s="131"/>
      <c r="D23" s="131"/>
      <c r="E23" s="131"/>
      <c r="F23" s="190"/>
    </row>
    <row r="26" spans="2:6" ht="15.75" thickBot="1" x14ac:dyDescent="0.3"/>
    <row r="27" spans="2:6" x14ac:dyDescent="0.25">
      <c r="B27" s="167" t="s">
        <v>138</v>
      </c>
      <c r="C27" s="168"/>
      <c r="D27" s="168"/>
      <c r="E27" s="168"/>
      <c r="F27" s="169"/>
    </row>
    <row r="28" spans="2:6" x14ac:dyDescent="0.25">
      <c r="B28" s="170"/>
      <c r="C28" s="171"/>
      <c r="D28" s="171"/>
      <c r="E28" s="171"/>
      <c r="F28" s="172"/>
    </row>
    <row r="29" spans="2:6" x14ac:dyDescent="0.25">
      <c r="B29" s="170"/>
      <c r="C29" s="171"/>
      <c r="D29" s="171"/>
      <c r="E29" s="171"/>
      <c r="F29" s="172"/>
    </row>
    <row r="30" spans="2:6" ht="15.75" thickBot="1" x14ac:dyDescent="0.3">
      <c r="B30" s="173"/>
      <c r="C30" s="174"/>
      <c r="D30" s="174"/>
      <c r="E30" s="174"/>
      <c r="F30" s="175"/>
    </row>
    <row r="31" spans="2:6" x14ac:dyDescent="0.25">
      <c r="B31" s="176" t="s">
        <v>139</v>
      </c>
      <c r="C31" s="177"/>
      <c r="D31" s="177"/>
      <c r="E31" s="177"/>
      <c r="F31" s="178"/>
    </row>
    <row r="32" spans="2:6" x14ac:dyDescent="0.25">
      <c r="B32" s="170"/>
      <c r="C32" s="171"/>
      <c r="D32" s="171"/>
      <c r="E32" s="171"/>
      <c r="F32" s="172"/>
    </row>
    <row r="33" spans="2:6" x14ac:dyDescent="0.25">
      <c r="B33" s="170"/>
      <c r="C33" s="171"/>
      <c r="D33" s="171"/>
      <c r="E33" s="171"/>
      <c r="F33" s="172"/>
    </row>
    <row r="34" spans="2:6" ht="15.75" thickBot="1" x14ac:dyDescent="0.3">
      <c r="B34" s="173"/>
      <c r="C34" s="174"/>
      <c r="D34" s="174"/>
      <c r="E34" s="174"/>
      <c r="F34" s="175"/>
    </row>
  </sheetData>
  <mergeCells count="25">
    <mergeCell ref="C17:D17"/>
    <mergeCell ref="E17:F17"/>
    <mergeCell ref="C18:D18"/>
    <mergeCell ref="E18:F18"/>
    <mergeCell ref="C9:D9"/>
    <mergeCell ref="C10:D10"/>
    <mergeCell ref="C11:D11"/>
    <mergeCell ref="C12:D12"/>
    <mergeCell ref="C13:D13"/>
    <mergeCell ref="C14:D14"/>
    <mergeCell ref="C15:D15"/>
    <mergeCell ref="E9:F9"/>
    <mergeCell ref="E10:F10"/>
    <mergeCell ref="E11:F11"/>
    <mergeCell ref="E12:F12"/>
    <mergeCell ref="E13:F13"/>
    <mergeCell ref="E14:F14"/>
    <mergeCell ref="C16:D16"/>
    <mergeCell ref="B2:F2"/>
    <mergeCell ref="C4:D4"/>
    <mergeCell ref="C5:D5"/>
    <mergeCell ref="E7:F7"/>
    <mergeCell ref="E8:F8"/>
    <mergeCell ref="C6:D6"/>
    <mergeCell ref="E6:F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6"/>
  <sheetViews>
    <sheetView zoomScale="80" zoomScaleNormal="80" workbookViewId="0">
      <selection activeCell="B30" sqref="B30"/>
    </sheetView>
  </sheetViews>
  <sheetFormatPr defaultRowHeight="15" x14ac:dyDescent="0.25"/>
  <cols>
    <col min="2" max="2" width="20.5703125" customWidth="1"/>
    <col min="3" max="4" width="12.7109375" customWidth="1"/>
    <col min="5" max="6" width="17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2:19" ht="15.75" thickBot="1" x14ac:dyDescent="0.3"/>
    <row r="2" spans="2:19" ht="19.5" thickBot="1" x14ac:dyDescent="0.35">
      <c r="B2" s="260" t="s">
        <v>158</v>
      </c>
      <c r="C2" s="261"/>
      <c r="D2" s="261"/>
      <c r="E2" s="261"/>
      <c r="F2" s="262"/>
      <c r="H2" s="1" t="s">
        <v>0</v>
      </c>
      <c r="S2" s="1" t="s">
        <v>134</v>
      </c>
    </row>
    <row r="3" spans="2:19" ht="15.75" thickBot="1" x14ac:dyDescent="0.3"/>
    <row r="4" spans="2:19" x14ac:dyDescent="0.25">
      <c r="B4" s="25" t="s">
        <v>19</v>
      </c>
      <c r="C4" s="225">
        <v>3230</v>
      </c>
      <c r="D4" s="226"/>
      <c r="E4" s="163" t="s">
        <v>18</v>
      </c>
      <c r="F4" s="157">
        <v>3.6</v>
      </c>
    </row>
    <row r="5" spans="2:19" ht="15.75" thickBot="1" x14ac:dyDescent="0.3">
      <c r="B5" s="24" t="s">
        <v>17</v>
      </c>
      <c r="C5" s="229" t="s">
        <v>116</v>
      </c>
      <c r="D5" s="230"/>
      <c r="E5" s="164" t="s">
        <v>16</v>
      </c>
      <c r="F5" s="158">
        <v>3.5</v>
      </c>
    </row>
    <row r="6" spans="2:19" ht="15.75" thickBot="1" x14ac:dyDescent="0.3">
      <c r="B6" s="23" t="s">
        <v>15</v>
      </c>
      <c r="C6" s="233" t="s">
        <v>136</v>
      </c>
      <c r="D6" s="235"/>
      <c r="E6" s="271" t="s">
        <v>137</v>
      </c>
      <c r="F6" s="272"/>
    </row>
    <row r="7" spans="2:19" x14ac:dyDescent="0.25">
      <c r="B7" s="12" t="s">
        <v>4</v>
      </c>
      <c r="C7" s="263">
        <v>3.6</v>
      </c>
      <c r="D7" s="268"/>
      <c r="E7" s="22">
        <v>2.5</v>
      </c>
      <c r="F7" s="155">
        <v>1</v>
      </c>
    </row>
    <row r="8" spans="2:19" ht="15" customHeight="1" thickBot="1" x14ac:dyDescent="0.3">
      <c r="B8" s="8" t="s">
        <v>12</v>
      </c>
      <c r="C8" s="265" t="s">
        <v>10</v>
      </c>
      <c r="D8" s="270"/>
      <c r="E8" s="7" t="s">
        <v>10</v>
      </c>
      <c r="F8" s="152" t="s">
        <v>11</v>
      </c>
    </row>
    <row r="9" spans="2:19" x14ac:dyDescent="0.25">
      <c r="B9" s="12" t="s">
        <v>4</v>
      </c>
      <c r="C9" s="263">
        <v>3.6</v>
      </c>
      <c r="D9" s="268"/>
      <c r="E9" s="263">
        <v>3.5</v>
      </c>
      <c r="F9" s="264"/>
    </row>
    <row r="10" spans="2:19" ht="15.75" thickBot="1" x14ac:dyDescent="0.3">
      <c r="B10" s="8" t="s">
        <v>9</v>
      </c>
      <c r="C10" s="265" t="s">
        <v>120</v>
      </c>
      <c r="D10" s="270"/>
      <c r="E10" s="265" t="s">
        <v>120</v>
      </c>
      <c r="F10" s="266"/>
    </row>
    <row r="11" spans="2:19" x14ac:dyDescent="0.25">
      <c r="B11" s="12" t="s">
        <v>4</v>
      </c>
      <c r="C11" s="263">
        <v>3.6</v>
      </c>
      <c r="D11" s="268"/>
      <c r="E11" s="263">
        <v>3.5</v>
      </c>
      <c r="F11" s="264"/>
    </row>
    <row r="12" spans="2:19" ht="15.75" thickBot="1" x14ac:dyDescent="0.3">
      <c r="B12" s="16" t="s">
        <v>8</v>
      </c>
      <c r="C12" s="237" t="s">
        <v>7</v>
      </c>
      <c r="D12" s="239"/>
      <c r="E12" s="265" t="s">
        <v>7</v>
      </c>
      <c r="F12" s="266"/>
    </row>
    <row r="13" spans="2:19" x14ac:dyDescent="0.25">
      <c r="B13" s="12" t="s">
        <v>4</v>
      </c>
      <c r="C13" s="22">
        <v>3.2</v>
      </c>
      <c r="D13" s="21">
        <v>0.4</v>
      </c>
      <c r="E13" s="22">
        <v>2.6</v>
      </c>
      <c r="F13" s="155">
        <v>0.9</v>
      </c>
    </row>
    <row r="14" spans="2:19" x14ac:dyDescent="0.25">
      <c r="B14" s="8" t="s">
        <v>6</v>
      </c>
      <c r="C14" s="7">
        <v>207</v>
      </c>
      <c r="D14" s="5">
        <v>207</v>
      </c>
      <c r="E14" s="7">
        <v>307</v>
      </c>
      <c r="F14" s="152">
        <v>307</v>
      </c>
    </row>
    <row r="15" spans="2:19" s="2" customFormat="1" x14ac:dyDescent="0.25">
      <c r="B15" s="68" t="s">
        <v>21</v>
      </c>
      <c r="C15" s="61" t="s">
        <v>118</v>
      </c>
      <c r="D15" s="58" t="s">
        <v>122</v>
      </c>
      <c r="E15" s="61" t="s">
        <v>123</v>
      </c>
      <c r="F15" s="159" t="s">
        <v>127</v>
      </c>
      <c r="H15"/>
      <c r="I15"/>
      <c r="J15"/>
      <c r="K15" s="77"/>
    </row>
    <row r="16" spans="2:19" ht="15.75" thickBot="1" x14ac:dyDescent="0.3">
      <c r="B16" s="16" t="s">
        <v>5</v>
      </c>
      <c r="C16" s="15">
        <v>26.4</v>
      </c>
      <c r="D16" s="14">
        <v>9.4</v>
      </c>
      <c r="E16" s="15">
        <v>29.2</v>
      </c>
      <c r="F16" s="156" t="s">
        <v>128</v>
      </c>
    </row>
    <row r="17" spans="2:6" x14ac:dyDescent="0.25">
      <c r="B17" s="12" t="s">
        <v>4</v>
      </c>
      <c r="C17" s="11">
        <v>3.2</v>
      </c>
      <c r="D17" s="10">
        <v>0.4</v>
      </c>
      <c r="E17" s="263">
        <v>3.3</v>
      </c>
      <c r="F17" s="264"/>
    </row>
    <row r="18" spans="2:6" s="2" customFormat="1" x14ac:dyDescent="0.25">
      <c r="B18" s="75" t="s">
        <v>3</v>
      </c>
      <c r="C18" s="56">
        <v>8</v>
      </c>
      <c r="D18" s="63">
        <v>5</v>
      </c>
      <c r="E18" s="279">
        <v>13</v>
      </c>
      <c r="F18" s="292"/>
    </row>
    <row r="19" spans="2:6" x14ac:dyDescent="0.25">
      <c r="B19" s="6" t="s">
        <v>2</v>
      </c>
      <c r="C19" s="218" t="s">
        <v>22</v>
      </c>
      <c r="D19" s="220"/>
      <c r="E19" s="218" t="s">
        <v>135</v>
      </c>
      <c r="F19" s="221"/>
    </row>
    <row r="20" spans="2:6" s="2" customFormat="1" ht="30" customHeight="1" thickBot="1" x14ac:dyDescent="0.3">
      <c r="B20" s="3" t="s">
        <v>1</v>
      </c>
      <c r="C20" s="240" t="s">
        <v>22</v>
      </c>
      <c r="D20" s="242"/>
      <c r="E20" s="240" t="s">
        <v>22</v>
      </c>
      <c r="F20" s="243"/>
    </row>
    <row r="21" spans="2:6" x14ac:dyDescent="0.25">
      <c r="B21" s="180" t="s">
        <v>140</v>
      </c>
      <c r="C21" s="179"/>
      <c r="D21" s="179"/>
      <c r="E21" s="179"/>
      <c r="F21" s="181"/>
    </row>
    <row r="22" spans="2:6" x14ac:dyDescent="0.25">
      <c r="B22" s="182" t="s">
        <v>147</v>
      </c>
      <c r="C22" s="183"/>
      <c r="D22" s="183"/>
      <c r="E22" s="183"/>
      <c r="F22" s="184"/>
    </row>
    <row r="23" spans="2:6" x14ac:dyDescent="0.25">
      <c r="B23" s="185" t="s">
        <v>148</v>
      </c>
      <c r="C23" s="183"/>
      <c r="D23" s="183"/>
      <c r="E23" s="183"/>
      <c r="F23" s="184"/>
    </row>
    <row r="24" spans="2:6" x14ac:dyDescent="0.25">
      <c r="B24" s="182" t="s">
        <v>149</v>
      </c>
      <c r="C24" s="183"/>
      <c r="D24" s="183"/>
      <c r="E24" s="183"/>
      <c r="F24" s="184"/>
    </row>
    <row r="25" spans="2:6" ht="15.75" thickBot="1" x14ac:dyDescent="0.3">
      <c r="B25" s="186"/>
      <c r="C25" s="187"/>
      <c r="D25" s="187"/>
      <c r="E25" s="187"/>
      <c r="F25" s="188"/>
    </row>
    <row r="28" spans="2:6" ht="15.75" thickBot="1" x14ac:dyDescent="0.3"/>
    <row r="29" spans="2:6" x14ac:dyDescent="0.25">
      <c r="B29" s="167" t="s">
        <v>138</v>
      </c>
      <c r="C29" s="168"/>
      <c r="D29" s="168"/>
      <c r="E29" s="168"/>
      <c r="F29" s="169"/>
    </row>
    <row r="30" spans="2:6" x14ac:dyDescent="0.25">
      <c r="B30" s="170"/>
      <c r="C30" s="171"/>
      <c r="D30" s="171"/>
      <c r="E30" s="171"/>
      <c r="F30" s="172"/>
    </row>
    <row r="31" spans="2:6" x14ac:dyDescent="0.25">
      <c r="B31" s="170"/>
      <c r="C31" s="171"/>
      <c r="D31" s="171"/>
      <c r="E31" s="171"/>
      <c r="F31" s="172"/>
    </row>
    <row r="32" spans="2:6" ht="15.75" thickBot="1" x14ac:dyDescent="0.3">
      <c r="B32" s="173"/>
      <c r="C32" s="174"/>
      <c r="D32" s="174"/>
      <c r="E32" s="174"/>
      <c r="F32" s="175"/>
    </row>
    <row r="33" spans="2:6" x14ac:dyDescent="0.25">
      <c r="B33" s="176" t="s">
        <v>139</v>
      </c>
      <c r="C33" s="177"/>
      <c r="D33" s="177"/>
      <c r="E33" s="177"/>
      <c r="F33" s="178"/>
    </row>
    <row r="34" spans="2:6" x14ac:dyDescent="0.25">
      <c r="B34" s="170"/>
      <c r="C34" s="171"/>
      <c r="D34" s="171"/>
      <c r="E34" s="171"/>
      <c r="F34" s="172"/>
    </row>
    <row r="35" spans="2:6" x14ac:dyDescent="0.25">
      <c r="B35" s="170"/>
      <c r="C35" s="171"/>
      <c r="D35" s="171"/>
      <c r="E35" s="171"/>
      <c r="F35" s="172"/>
    </row>
    <row r="36" spans="2:6" ht="15.75" thickBot="1" x14ac:dyDescent="0.3">
      <c r="B36" s="173"/>
      <c r="C36" s="174"/>
      <c r="D36" s="174"/>
      <c r="E36" s="174"/>
      <c r="F36" s="175"/>
    </row>
  </sheetData>
  <mergeCells count="21">
    <mergeCell ref="E20:F20"/>
    <mergeCell ref="E6:F6"/>
    <mergeCell ref="E9:F9"/>
    <mergeCell ref="E10:F10"/>
    <mergeCell ref="E11:F11"/>
    <mergeCell ref="E12:F12"/>
    <mergeCell ref="E17:F17"/>
    <mergeCell ref="E18:F18"/>
    <mergeCell ref="B2:F2"/>
    <mergeCell ref="C4:D4"/>
    <mergeCell ref="C5:D5"/>
    <mergeCell ref="C6:D6"/>
    <mergeCell ref="C19:D19"/>
    <mergeCell ref="E19:F19"/>
    <mergeCell ref="C20:D20"/>
    <mergeCell ref="C9:D9"/>
    <mergeCell ref="C7:D7"/>
    <mergeCell ref="C8:D8"/>
    <mergeCell ref="C10:D10"/>
    <mergeCell ref="C11:D11"/>
    <mergeCell ref="C12:D1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293" t="s">
        <v>81</v>
      </c>
      <c r="C2" s="294"/>
      <c r="D2" s="294"/>
      <c r="E2" s="294"/>
      <c r="F2" s="294"/>
      <c r="G2" s="295"/>
      <c r="J2" s="1" t="s">
        <v>0</v>
      </c>
    </row>
    <row r="3" spans="2:10" ht="15.75" thickBot="1" x14ac:dyDescent="0.3"/>
    <row r="4" spans="2:10" x14ac:dyDescent="0.25">
      <c r="B4" s="25" t="s">
        <v>19</v>
      </c>
      <c r="C4" s="225">
        <v>1307</v>
      </c>
      <c r="D4" s="226"/>
      <c r="E4" s="226"/>
      <c r="F4" s="99" t="s">
        <v>18</v>
      </c>
      <c r="G4" s="134">
        <v>16</v>
      </c>
    </row>
    <row r="5" spans="2:10" ht="15.75" thickBot="1" x14ac:dyDescent="0.3">
      <c r="B5" s="24" t="s">
        <v>17</v>
      </c>
      <c r="C5" s="229" t="s">
        <v>32</v>
      </c>
      <c r="D5" s="230"/>
      <c r="E5" s="230"/>
      <c r="F5" s="100" t="s">
        <v>16</v>
      </c>
      <c r="G5" s="135">
        <v>17.3</v>
      </c>
    </row>
    <row r="6" spans="2:10" ht="15.75" thickBot="1" x14ac:dyDescent="0.3">
      <c r="B6" s="23" t="s">
        <v>15</v>
      </c>
      <c r="C6" s="233" t="s">
        <v>14</v>
      </c>
      <c r="D6" s="234"/>
      <c r="E6" s="235"/>
      <c r="F6" s="233" t="s">
        <v>13</v>
      </c>
      <c r="G6" s="236"/>
    </row>
    <row r="7" spans="2:10" x14ac:dyDescent="0.25">
      <c r="B7" s="12" t="s">
        <v>4</v>
      </c>
      <c r="C7" s="263">
        <v>16</v>
      </c>
      <c r="D7" s="267"/>
      <c r="E7" s="268"/>
      <c r="F7" s="263">
        <v>17.3</v>
      </c>
      <c r="G7" s="264"/>
    </row>
    <row r="8" spans="2:10" ht="15" customHeight="1" x14ac:dyDescent="0.25">
      <c r="B8" s="8" t="s">
        <v>12</v>
      </c>
      <c r="C8" s="218" t="s">
        <v>10</v>
      </c>
      <c r="D8" s="219"/>
      <c r="E8" s="273"/>
      <c r="F8" s="218" t="s">
        <v>10</v>
      </c>
      <c r="G8" s="221"/>
    </row>
    <row r="9" spans="2:10" x14ac:dyDescent="0.25">
      <c r="B9" s="8" t="s">
        <v>9</v>
      </c>
      <c r="C9" s="218" t="s">
        <v>67</v>
      </c>
      <c r="D9" s="219"/>
      <c r="E9" s="273"/>
      <c r="F9" s="218" t="s">
        <v>67</v>
      </c>
      <c r="G9" s="221"/>
    </row>
    <row r="10" spans="2:10" ht="15.75" thickBot="1" x14ac:dyDescent="0.3">
      <c r="B10" s="16" t="s">
        <v>8</v>
      </c>
      <c r="C10" s="237" t="s">
        <v>7</v>
      </c>
      <c r="D10" s="238"/>
      <c r="E10" s="239"/>
      <c r="F10" s="237" t="s">
        <v>7</v>
      </c>
      <c r="G10" s="316"/>
    </row>
    <row r="11" spans="2:10" x14ac:dyDescent="0.25">
      <c r="B11" s="12" t="s">
        <v>4</v>
      </c>
      <c r="C11" s="263">
        <v>10.199999999999999</v>
      </c>
      <c r="D11" s="277"/>
      <c r="E11" s="21">
        <v>5.8</v>
      </c>
      <c r="F11" s="263">
        <v>17.3</v>
      </c>
      <c r="G11" s="264"/>
    </row>
    <row r="12" spans="2:10" x14ac:dyDescent="0.25">
      <c r="B12" s="8" t="s">
        <v>6</v>
      </c>
      <c r="C12" s="218">
        <v>199</v>
      </c>
      <c r="D12" s="220"/>
      <c r="E12" s="5">
        <v>239</v>
      </c>
      <c r="F12" s="218">
        <v>210</v>
      </c>
      <c r="G12" s="221"/>
    </row>
    <row r="13" spans="2:10" x14ac:dyDescent="0.25">
      <c r="B13" s="19" t="s">
        <v>21</v>
      </c>
      <c r="C13" s="296" t="s">
        <v>68</v>
      </c>
      <c r="D13" s="297"/>
      <c r="E13" s="298"/>
      <c r="F13" s="218" t="s">
        <v>68</v>
      </c>
      <c r="G13" s="221"/>
    </row>
    <row r="14" spans="2:10" ht="15.75" thickBot="1" x14ac:dyDescent="0.3">
      <c r="B14" s="16" t="s">
        <v>5</v>
      </c>
      <c r="C14" s="265">
        <v>26.6</v>
      </c>
      <c r="D14" s="281"/>
      <c r="E14" s="14">
        <v>23.3</v>
      </c>
      <c r="F14" s="237">
        <v>24.5</v>
      </c>
      <c r="G14" s="316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63">
        <v>17.3</v>
      </c>
      <c r="G15" s="264"/>
    </row>
    <row r="16" spans="2:10" s="2" customFormat="1" ht="30" x14ac:dyDescent="0.25">
      <c r="B16" s="75" t="s">
        <v>3</v>
      </c>
      <c r="C16" s="56">
        <v>13</v>
      </c>
      <c r="D16" s="58">
        <v>12</v>
      </c>
      <c r="E16" s="63" t="s">
        <v>69</v>
      </c>
      <c r="F16" s="279">
        <v>12</v>
      </c>
      <c r="G16" s="292"/>
    </row>
    <row r="17" spans="2:7" x14ac:dyDescent="0.25">
      <c r="B17" s="6" t="s">
        <v>2</v>
      </c>
      <c r="C17" s="218" t="s">
        <v>70</v>
      </c>
      <c r="D17" s="219"/>
      <c r="E17" s="220"/>
      <c r="F17" s="218" t="s">
        <v>82</v>
      </c>
      <c r="G17" s="221"/>
    </row>
    <row r="18" spans="2:7" s="2" customFormat="1" ht="30" customHeight="1" thickBot="1" x14ac:dyDescent="0.3">
      <c r="B18" s="3" t="s">
        <v>1</v>
      </c>
      <c r="C18" s="240" t="s">
        <v>22</v>
      </c>
      <c r="D18" s="241"/>
      <c r="E18" s="242"/>
      <c r="F18" s="240" t="s">
        <v>22</v>
      </c>
      <c r="G18" s="243"/>
    </row>
    <row r="19" spans="2:7" x14ac:dyDescent="0.25">
      <c r="B19" s="244" t="s">
        <v>96</v>
      </c>
      <c r="C19" s="245"/>
      <c r="D19" s="245"/>
      <c r="E19" s="245"/>
      <c r="F19" s="245"/>
      <c r="G19" s="246"/>
    </row>
    <row r="20" spans="2:7" ht="30" customHeight="1" thickBot="1" x14ac:dyDescent="0.3">
      <c r="B20" s="247"/>
      <c r="C20" s="248"/>
      <c r="D20" s="248"/>
      <c r="E20" s="248"/>
      <c r="F20" s="248"/>
      <c r="G20" s="249"/>
    </row>
    <row r="21" spans="2:7" x14ac:dyDescent="0.25">
      <c r="B21" s="31"/>
      <c r="C21" s="31"/>
      <c r="D21" s="31"/>
      <c r="E21" s="31"/>
      <c r="F21" s="31"/>
      <c r="G21" s="31"/>
    </row>
    <row r="22" spans="2:7" ht="15.75" thickBot="1" x14ac:dyDescent="0.3"/>
    <row r="23" spans="2:7" x14ac:dyDescent="0.25">
      <c r="B23" s="299" t="s">
        <v>107</v>
      </c>
      <c r="C23" s="308"/>
      <c r="D23" s="308"/>
      <c r="E23" s="308"/>
      <c r="F23" s="308"/>
      <c r="G23" s="309"/>
    </row>
    <row r="24" spans="2:7" x14ac:dyDescent="0.25">
      <c r="B24" s="310"/>
      <c r="C24" s="311"/>
      <c r="D24" s="311"/>
      <c r="E24" s="311"/>
      <c r="F24" s="311"/>
      <c r="G24" s="312"/>
    </row>
    <row r="25" spans="2:7" ht="15.75" thickBot="1" x14ac:dyDescent="0.3">
      <c r="B25" s="313"/>
      <c r="C25" s="314"/>
      <c r="D25" s="314"/>
      <c r="E25" s="314"/>
      <c r="F25" s="314"/>
      <c r="G25" s="315"/>
    </row>
    <row r="26" spans="2:7" x14ac:dyDescent="0.25">
      <c r="B26" s="299" t="s">
        <v>105</v>
      </c>
      <c r="C26" s="300"/>
      <c r="D26" s="300"/>
      <c r="E26" s="300"/>
      <c r="F26" s="300"/>
      <c r="G26" s="301"/>
    </row>
    <row r="27" spans="2:7" x14ac:dyDescent="0.25">
      <c r="B27" s="302"/>
      <c r="C27" s="303"/>
      <c r="D27" s="303"/>
      <c r="E27" s="303"/>
      <c r="F27" s="303"/>
      <c r="G27" s="304"/>
    </row>
    <row r="28" spans="2:7" ht="15.75" thickBot="1" x14ac:dyDescent="0.3">
      <c r="B28" s="305"/>
      <c r="C28" s="306"/>
      <c r="D28" s="306"/>
      <c r="E28" s="306"/>
      <c r="F28" s="306"/>
      <c r="G28" s="307"/>
    </row>
  </sheetData>
  <mergeCells count="30">
    <mergeCell ref="F7:G7"/>
    <mergeCell ref="F8:G8"/>
    <mergeCell ref="F9:G9"/>
    <mergeCell ref="F10:G10"/>
    <mergeCell ref="F13:G13"/>
    <mergeCell ref="F11:G11"/>
    <mergeCell ref="F12:G12"/>
    <mergeCell ref="C7:E7"/>
    <mergeCell ref="C8:E8"/>
    <mergeCell ref="C9:E9"/>
    <mergeCell ref="C10:E10"/>
    <mergeCell ref="C11:D11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6:E6"/>
    <mergeCell ref="F6:G6"/>
    <mergeCell ref="B2:G2"/>
    <mergeCell ref="C4:E4"/>
    <mergeCell ref="C5:E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293" t="s">
        <v>81</v>
      </c>
      <c r="C2" s="294"/>
      <c r="D2" s="294"/>
      <c r="E2" s="294"/>
      <c r="F2" s="294"/>
      <c r="G2" s="295"/>
      <c r="J2" s="1" t="s">
        <v>0</v>
      </c>
    </row>
    <row r="3" spans="1:11" ht="15.75" thickBot="1" x14ac:dyDescent="0.3"/>
    <row r="4" spans="1:11" x14ac:dyDescent="0.25">
      <c r="B4" s="25" t="s">
        <v>19</v>
      </c>
      <c r="C4" s="225">
        <v>1308</v>
      </c>
      <c r="D4" s="226"/>
      <c r="E4" s="227" t="s">
        <v>18</v>
      </c>
      <c r="F4" s="228"/>
      <c r="G4" s="134">
        <v>9</v>
      </c>
    </row>
    <row r="5" spans="1:11" ht="15.75" thickBot="1" x14ac:dyDescent="0.3">
      <c r="B5" s="24" t="s">
        <v>17</v>
      </c>
      <c r="C5" s="229" t="s">
        <v>32</v>
      </c>
      <c r="D5" s="230"/>
      <c r="E5" s="231" t="s">
        <v>16</v>
      </c>
      <c r="F5" s="232"/>
      <c r="G5" s="135">
        <v>8.8000000000000007</v>
      </c>
    </row>
    <row r="6" spans="1:11" ht="15.75" thickBot="1" x14ac:dyDescent="0.3">
      <c r="B6" s="23" t="s">
        <v>15</v>
      </c>
      <c r="C6" s="233" t="s">
        <v>14</v>
      </c>
      <c r="D6" s="235"/>
      <c r="E6" s="233" t="s">
        <v>13</v>
      </c>
      <c r="F6" s="234"/>
      <c r="G6" s="236"/>
    </row>
    <row r="7" spans="1:11" x14ac:dyDescent="0.25">
      <c r="B7" s="12" t="s">
        <v>4</v>
      </c>
      <c r="C7" s="263">
        <v>9</v>
      </c>
      <c r="D7" s="268"/>
      <c r="E7" s="139">
        <v>8.1999999999999993</v>
      </c>
      <c r="F7" s="140">
        <v>0.4</v>
      </c>
      <c r="G7" s="142">
        <v>0.2</v>
      </c>
    </row>
    <row r="8" spans="1:11" ht="15" customHeight="1" x14ac:dyDescent="0.25">
      <c r="B8" s="8" t="s">
        <v>12</v>
      </c>
      <c r="C8" s="218" t="s">
        <v>11</v>
      </c>
      <c r="D8" s="273"/>
      <c r="E8" s="136" t="s">
        <v>11</v>
      </c>
      <c r="F8" s="137" t="s">
        <v>10</v>
      </c>
      <c r="G8" s="141" t="s">
        <v>11</v>
      </c>
    </row>
    <row r="9" spans="1:11" x14ac:dyDescent="0.25">
      <c r="B9" s="8" t="s">
        <v>9</v>
      </c>
      <c r="C9" s="218" t="s">
        <v>34</v>
      </c>
      <c r="D9" s="273"/>
      <c r="E9" s="218" t="s">
        <v>73</v>
      </c>
      <c r="F9" s="219"/>
      <c r="G9" s="138" t="s">
        <v>108</v>
      </c>
    </row>
    <row r="10" spans="1:11" ht="15.75" thickBot="1" x14ac:dyDescent="0.3">
      <c r="B10" s="16" t="s">
        <v>8</v>
      </c>
      <c r="C10" s="237" t="s">
        <v>7</v>
      </c>
      <c r="D10" s="239"/>
      <c r="E10" s="265" t="s">
        <v>7</v>
      </c>
      <c r="F10" s="269"/>
      <c r="G10" s="266"/>
    </row>
    <row r="11" spans="1:11" x14ac:dyDescent="0.25">
      <c r="B11" s="12" t="s">
        <v>4</v>
      </c>
      <c r="C11" s="263">
        <v>9</v>
      </c>
      <c r="D11" s="268"/>
      <c r="E11" s="263">
        <v>7.1</v>
      </c>
      <c r="F11" s="277"/>
      <c r="G11" s="109">
        <v>1.7</v>
      </c>
    </row>
    <row r="12" spans="1:11" x14ac:dyDescent="0.25">
      <c r="B12" s="8" t="s">
        <v>6</v>
      </c>
      <c r="C12" s="218">
        <v>207</v>
      </c>
      <c r="D12" s="273"/>
      <c r="E12" s="218">
        <v>138</v>
      </c>
      <c r="F12" s="220"/>
      <c r="G12" s="107">
        <v>148</v>
      </c>
    </row>
    <row r="13" spans="1:11" x14ac:dyDescent="0.25">
      <c r="B13" s="19" t="s">
        <v>21</v>
      </c>
      <c r="C13" s="296" t="s">
        <v>71</v>
      </c>
      <c r="D13" s="298"/>
      <c r="E13" s="287" t="s">
        <v>111</v>
      </c>
      <c r="F13" s="288"/>
      <c r="G13" s="110" t="s">
        <v>112</v>
      </c>
    </row>
    <row r="14" spans="1:11" ht="15.75" thickBot="1" x14ac:dyDescent="0.3">
      <c r="B14" s="16" t="s">
        <v>5</v>
      </c>
      <c r="C14" s="265">
        <v>32.299999999999997</v>
      </c>
      <c r="D14" s="270"/>
      <c r="E14" s="237">
        <v>34.200000000000003</v>
      </c>
      <c r="F14" s="326"/>
      <c r="G14" s="106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1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3">
        <v>13</v>
      </c>
      <c r="G16" s="4">
        <v>4</v>
      </c>
      <c r="K16" t="s">
        <v>86</v>
      </c>
    </row>
    <row r="17" spans="2:7" x14ac:dyDescent="0.25">
      <c r="B17" s="6" t="s">
        <v>2</v>
      </c>
      <c r="C17" s="218" t="s">
        <v>22</v>
      </c>
      <c r="D17" s="220"/>
      <c r="E17" s="218" t="s">
        <v>113</v>
      </c>
      <c r="F17" s="219"/>
      <c r="G17" s="221"/>
    </row>
    <row r="18" spans="2:7" s="2" customFormat="1" ht="30" customHeight="1" thickBot="1" x14ac:dyDescent="0.3">
      <c r="B18" s="3" t="s">
        <v>1</v>
      </c>
      <c r="C18" s="240" t="s">
        <v>22</v>
      </c>
      <c r="D18" s="242"/>
      <c r="E18" s="240" t="s">
        <v>22</v>
      </c>
      <c r="F18" s="241"/>
      <c r="G18" s="243"/>
    </row>
    <row r="19" spans="2:7" x14ac:dyDescent="0.25">
      <c r="B19" s="244" t="s">
        <v>114</v>
      </c>
      <c r="C19" s="245"/>
      <c r="D19" s="245"/>
      <c r="E19" s="245"/>
      <c r="F19" s="245"/>
      <c r="G19" s="246"/>
    </row>
    <row r="20" spans="2:7" ht="30" customHeight="1" thickBot="1" x14ac:dyDescent="0.3">
      <c r="B20" s="247"/>
      <c r="C20" s="248"/>
      <c r="D20" s="248"/>
      <c r="E20" s="248"/>
      <c r="F20" s="248"/>
      <c r="G20" s="249"/>
    </row>
    <row r="21" spans="2:7" x14ac:dyDescent="0.25">
      <c r="B21" s="31"/>
      <c r="C21" s="31"/>
      <c r="D21" s="31"/>
      <c r="E21" s="31"/>
      <c r="F21" s="31"/>
      <c r="G21" s="31"/>
    </row>
    <row r="22" spans="2:7" ht="15.75" thickBot="1" x14ac:dyDescent="0.3"/>
    <row r="23" spans="2:7" x14ac:dyDescent="0.25">
      <c r="B23" s="299" t="s">
        <v>109</v>
      </c>
      <c r="C23" s="308"/>
      <c r="D23" s="308"/>
      <c r="E23" s="308"/>
      <c r="F23" s="308"/>
      <c r="G23" s="309"/>
    </row>
    <row r="24" spans="2:7" x14ac:dyDescent="0.25">
      <c r="B24" s="310"/>
      <c r="C24" s="311"/>
      <c r="D24" s="311"/>
      <c r="E24" s="311"/>
      <c r="F24" s="311"/>
      <c r="G24" s="312"/>
    </row>
    <row r="25" spans="2:7" ht="30.75" customHeight="1" thickBot="1" x14ac:dyDescent="0.3">
      <c r="B25" s="313"/>
      <c r="C25" s="314"/>
      <c r="D25" s="314"/>
      <c r="E25" s="314"/>
      <c r="F25" s="314"/>
      <c r="G25" s="315"/>
    </row>
    <row r="26" spans="2:7" x14ac:dyDescent="0.25">
      <c r="B26" s="317" t="s">
        <v>110</v>
      </c>
      <c r="C26" s="318"/>
      <c r="D26" s="318"/>
      <c r="E26" s="318"/>
      <c r="F26" s="318"/>
      <c r="G26" s="319"/>
    </row>
    <row r="27" spans="2:7" x14ac:dyDescent="0.25">
      <c r="B27" s="320"/>
      <c r="C27" s="321"/>
      <c r="D27" s="321"/>
      <c r="E27" s="321"/>
      <c r="F27" s="321"/>
      <c r="G27" s="322"/>
    </row>
    <row r="28" spans="2:7" ht="15.75" thickBot="1" x14ac:dyDescent="0.3">
      <c r="B28" s="323"/>
      <c r="C28" s="324"/>
      <c r="D28" s="324"/>
      <c r="E28" s="324"/>
      <c r="F28" s="324"/>
      <c r="G28" s="325"/>
    </row>
    <row r="31" spans="2:7" x14ac:dyDescent="0.25">
      <c r="B31" s="2"/>
    </row>
  </sheetData>
  <mergeCells count="28">
    <mergeCell ref="E9:F9"/>
    <mergeCell ref="E12:F12"/>
    <mergeCell ref="E13:F13"/>
    <mergeCell ref="E14:F14"/>
    <mergeCell ref="E10:G10"/>
    <mergeCell ref="E11:F11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C5:D5"/>
    <mergeCell ref="E4:F4"/>
    <mergeCell ref="E5:F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293" t="s">
        <v>81</v>
      </c>
      <c r="C2" s="294"/>
      <c r="D2" s="294"/>
      <c r="E2" s="295"/>
      <c r="H2" s="1" t="s">
        <v>0</v>
      </c>
    </row>
    <row r="3" spans="2:8" ht="15.75" thickBot="1" x14ac:dyDescent="0.3"/>
    <row r="4" spans="2:8" x14ac:dyDescent="0.25">
      <c r="B4" s="25" t="s">
        <v>19</v>
      </c>
      <c r="C4" s="72">
        <v>1365</v>
      </c>
      <c r="D4" s="99" t="s">
        <v>18</v>
      </c>
      <c r="E4" s="134">
        <v>29.3</v>
      </c>
    </row>
    <row r="5" spans="2:8" ht="15.75" thickBot="1" x14ac:dyDescent="0.3">
      <c r="B5" s="24" t="s">
        <v>17</v>
      </c>
      <c r="C5" s="73" t="s">
        <v>32</v>
      </c>
      <c r="D5" s="100" t="s">
        <v>16</v>
      </c>
      <c r="E5" s="135">
        <v>28.4</v>
      </c>
    </row>
    <row r="6" spans="2:8" ht="15.75" thickBot="1" x14ac:dyDescent="0.3">
      <c r="B6" s="23" t="s">
        <v>15</v>
      </c>
      <c r="C6" s="74" t="s">
        <v>14</v>
      </c>
      <c r="D6" s="233" t="s">
        <v>13</v>
      </c>
      <c r="E6" s="236"/>
    </row>
    <row r="7" spans="2:8" x14ac:dyDescent="0.25">
      <c r="B7" s="12" t="s">
        <v>4</v>
      </c>
      <c r="C7" s="51">
        <v>29.3</v>
      </c>
      <c r="D7" s="263">
        <v>28.4</v>
      </c>
      <c r="E7" s="264"/>
    </row>
    <row r="8" spans="2:8" ht="15" customHeight="1" x14ac:dyDescent="0.25">
      <c r="B8" s="8" t="s">
        <v>12</v>
      </c>
      <c r="C8" s="56" t="s">
        <v>10</v>
      </c>
      <c r="D8" s="218" t="s">
        <v>10</v>
      </c>
      <c r="E8" s="221"/>
    </row>
    <row r="9" spans="2:8" x14ac:dyDescent="0.25">
      <c r="B9" s="8" t="s">
        <v>9</v>
      </c>
      <c r="C9" s="56" t="s">
        <v>67</v>
      </c>
      <c r="D9" s="218" t="s">
        <v>67</v>
      </c>
      <c r="E9" s="221"/>
    </row>
    <row r="10" spans="2:8" ht="15.75" thickBot="1" x14ac:dyDescent="0.3">
      <c r="B10" s="16" t="s">
        <v>8</v>
      </c>
      <c r="C10" s="47" t="s">
        <v>7</v>
      </c>
      <c r="D10" s="237" t="s">
        <v>7</v>
      </c>
      <c r="E10" s="316"/>
    </row>
    <row r="11" spans="2:8" x14ac:dyDescent="0.25">
      <c r="B11" s="12" t="s">
        <v>4</v>
      </c>
      <c r="C11" s="51">
        <v>29.3</v>
      </c>
      <c r="D11" s="263">
        <v>28.4</v>
      </c>
      <c r="E11" s="264"/>
    </row>
    <row r="12" spans="2:8" x14ac:dyDescent="0.25">
      <c r="B12" s="8" t="s">
        <v>6</v>
      </c>
      <c r="C12" s="56">
        <v>210</v>
      </c>
      <c r="D12" s="218">
        <v>239</v>
      </c>
      <c r="E12" s="221"/>
    </row>
    <row r="13" spans="2:8" x14ac:dyDescent="0.25">
      <c r="B13" s="19" t="s">
        <v>21</v>
      </c>
      <c r="C13" s="61" t="s">
        <v>68</v>
      </c>
      <c r="D13" s="218" t="s">
        <v>68</v>
      </c>
      <c r="E13" s="221"/>
    </row>
    <row r="14" spans="2:8" ht="15.75" thickBot="1" x14ac:dyDescent="0.3">
      <c r="B14" s="16" t="s">
        <v>5</v>
      </c>
      <c r="C14" s="47">
        <v>24.5</v>
      </c>
      <c r="D14" s="237">
        <v>23.3</v>
      </c>
      <c r="E14" s="316"/>
    </row>
    <row r="15" spans="2:8" x14ac:dyDescent="0.25">
      <c r="B15" s="12" t="s">
        <v>4</v>
      </c>
      <c r="C15" s="64">
        <v>29.3</v>
      </c>
      <c r="D15" s="263">
        <v>28.4</v>
      </c>
      <c r="E15" s="264"/>
    </row>
    <row r="16" spans="2:8" ht="15.75" customHeight="1" x14ac:dyDescent="0.25">
      <c r="B16" s="8" t="s">
        <v>3</v>
      </c>
      <c r="C16" s="56">
        <v>12</v>
      </c>
      <c r="D16" s="218">
        <v>12</v>
      </c>
      <c r="E16" s="221"/>
    </row>
    <row r="17" spans="2:5" x14ac:dyDescent="0.25">
      <c r="B17" s="6" t="s">
        <v>2</v>
      </c>
      <c r="C17" s="97" t="s">
        <v>85</v>
      </c>
      <c r="D17" s="218" t="s">
        <v>84</v>
      </c>
      <c r="E17" s="221"/>
    </row>
    <row r="18" spans="2:5" s="2" customFormat="1" ht="30" customHeight="1" thickBot="1" x14ac:dyDescent="0.3">
      <c r="B18" s="3" t="s">
        <v>1</v>
      </c>
      <c r="C18" s="71" t="s">
        <v>22</v>
      </c>
      <c r="D18" s="240" t="s">
        <v>22</v>
      </c>
      <c r="E18" s="243"/>
    </row>
    <row r="19" spans="2:5" x14ac:dyDescent="0.25">
      <c r="B19" s="244" t="s">
        <v>98</v>
      </c>
      <c r="C19" s="245"/>
      <c r="D19" s="245"/>
      <c r="E19" s="246"/>
    </row>
    <row r="20" spans="2:5" ht="30" customHeight="1" thickBot="1" x14ac:dyDescent="0.3">
      <c r="B20" s="247"/>
      <c r="C20" s="248"/>
      <c r="D20" s="248"/>
      <c r="E20" s="249"/>
    </row>
    <row r="21" spans="2:5" x14ac:dyDescent="0.25">
      <c r="B21" s="31"/>
      <c r="C21" s="31"/>
      <c r="D21" s="31"/>
      <c r="E21" s="31"/>
    </row>
    <row r="22" spans="2:5" ht="15.75" thickBot="1" x14ac:dyDescent="0.3"/>
    <row r="23" spans="2:5" x14ac:dyDescent="0.25">
      <c r="B23" s="299" t="s">
        <v>103</v>
      </c>
      <c r="C23" s="308"/>
      <c r="D23" s="308"/>
      <c r="E23" s="309"/>
    </row>
    <row r="24" spans="2:5" x14ac:dyDescent="0.25">
      <c r="B24" s="310"/>
      <c r="C24" s="311"/>
      <c r="D24" s="311"/>
      <c r="E24" s="312"/>
    </row>
    <row r="25" spans="2:5" ht="15.75" thickBot="1" x14ac:dyDescent="0.3">
      <c r="B25" s="313"/>
      <c r="C25" s="314"/>
      <c r="D25" s="314"/>
      <c r="E25" s="315"/>
    </row>
    <row r="26" spans="2:5" x14ac:dyDescent="0.25">
      <c r="B26" s="299" t="s">
        <v>105</v>
      </c>
      <c r="C26" s="300"/>
      <c r="D26" s="300"/>
      <c r="E26" s="301"/>
    </row>
    <row r="27" spans="2:5" x14ac:dyDescent="0.25">
      <c r="B27" s="302"/>
      <c r="C27" s="303"/>
      <c r="D27" s="303"/>
      <c r="E27" s="304"/>
    </row>
    <row r="28" spans="2:5" ht="15.75" thickBot="1" x14ac:dyDescent="0.3">
      <c r="B28" s="305"/>
      <c r="C28" s="306"/>
      <c r="D28" s="306"/>
      <c r="E28" s="307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293" t="s">
        <v>81</v>
      </c>
      <c r="C2" s="294"/>
      <c r="D2" s="294"/>
      <c r="E2" s="295"/>
      <c r="H2" s="1" t="s">
        <v>0</v>
      </c>
    </row>
    <row r="3" spans="2:8" ht="15.75" thickBot="1" x14ac:dyDescent="0.3"/>
    <row r="4" spans="2:8" x14ac:dyDescent="0.25">
      <c r="B4" s="25" t="s">
        <v>19</v>
      </c>
      <c r="C4" s="72">
        <v>1379</v>
      </c>
      <c r="D4" s="104" t="s">
        <v>18</v>
      </c>
      <c r="E4" s="134">
        <v>13.8</v>
      </c>
    </row>
    <row r="5" spans="2:8" ht="15.75" thickBot="1" x14ac:dyDescent="0.3">
      <c r="B5" s="24" t="s">
        <v>17</v>
      </c>
      <c r="C5" s="73" t="s">
        <v>32</v>
      </c>
      <c r="D5" s="105" t="s">
        <v>16</v>
      </c>
      <c r="E5" s="135">
        <v>12.6</v>
      </c>
    </row>
    <row r="6" spans="2:8" ht="15.75" thickBot="1" x14ac:dyDescent="0.3">
      <c r="B6" s="23" t="s">
        <v>15</v>
      </c>
      <c r="C6" s="74" t="s">
        <v>14</v>
      </c>
      <c r="D6" s="233" t="s">
        <v>13</v>
      </c>
      <c r="E6" s="236"/>
    </row>
    <row r="7" spans="2:8" x14ac:dyDescent="0.25">
      <c r="B7" s="12" t="s">
        <v>4</v>
      </c>
      <c r="C7" s="51">
        <v>13.8</v>
      </c>
      <c r="D7" s="263">
        <v>12.6</v>
      </c>
      <c r="E7" s="264"/>
    </row>
    <row r="8" spans="2:8" ht="15" customHeight="1" x14ac:dyDescent="0.25">
      <c r="B8" s="8" t="s">
        <v>12</v>
      </c>
      <c r="C8" s="56" t="s">
        <v>10</v>
      </c>
      <c r="D8" s="218" t="s">
        <v>10</v>
      </c>
      <c r="E8" s="221"/>
    </row>
    <row r="9" spans="2:8" x14ac:dyDescent="0.25">
      <c r="B9" s="8" t="s">
        <v>9</v>
      </c>
      <c r="C9" s="56" t="s">
        <v>67</v>
      </c>
      <c r="D9" s="218" t="s">
        <v>67</v>
      </c>
      <c r="E9" s="221"/>
    </row>
    <row r="10" spans="2:8" ht="15.75" thickBot="1" x14ac:dyDescent="0.3">
      <c r="B10" s="16" t="s">
        <v>8</v>
      </c>
      <c r="C10" s="47" t="s">
        <v>7</v>
      </c>
      <c r="D10" s="237" t="s">
        <v>7</v>
      </c>
      <c r="E10" s="316"/>
    </row>
    <row r="11" spans="2:8" x14ac:dyDescent="0.25">
      <c r="B11" s="12" t="s">
        <v>4</v>
      </c>
      <c r="C11" s="51">
        <v>13.8</v>
      </c>
      <c r="D11" s="263">
        <v>12.6</v>
      </c>
      <c r="E11" s="264"/>
    </row>
    <row r="12" spans="2:8" x14ac:dyDescent="0.25">
      <c r="B12" s="8" t="s">
        <v>6</v>
      </c>
      <c r="C12" s="56">
        <v>239</v>
      </c>
      <c r="D12" s="218">
        <v>159</v>
      </c>
      <c r="E12" s="221"/>
    </row>
    <row r="13" spans="2:8" x14ac:dyDescent="0.25">
      <c r="B13" s="19" t="s">
        <v>21</v>
      </c>
      <c r="C13" s="61" t="s">
        <v>68</v>
      </c>
      <c r="D13" s="296" t="s">
        <v>87</v>
      </c>
      <c r="E13" s="327"/>
    </row>
    <row r="14" spans="2:8" ht="15.75" thickBot="1" x14ac:dyDescent="0.3">
      <c r="B14" s="16" t="s">
        <v>5</v>
      </c>
      <c r="C14" s="47">
        <v>23.3</v>
      </c>
      <c r="D14" s="265">
        <v>25.8</v>
      </c>
      <c r="E14" s="266"/>
    </row>
    <row r="15" spans="2:8" x14ac:dyDescent="0.25">
      <c r="B15" s="12" t="s">
        <v>4</v>
      </c>
      <c r="C15" s="64">
        <v>13.8</v>
      </c>
      <c r="D15" s="263">
        <v>12.6</v>
      </c>
      <c r="E15" s="264"/>
    </row>
    <row r="16" spans="2:8" ht="15.75" customHeight="1" x14ac:dyDescent="0.25">
      <c r="B16" s="8" t="s">
        <v>3</v>
      </c>
      <c r="C16" s="56">
        <v>12</v>
      </c>
      <c r="D16" s="218">
        <v>14</v>
      </c>
      <c r="E16" s="221"/>
    </row>
    <row r="17" spans="2:5" x14ac:dyDescent="0.25">
      <c r="B17" s="6" t="s">
        <v>2</v>
      </c>
      <c r="C17" s="97" t="s">
        <v>72</v>
      </c>
      <c r="D17" s="218" t="s">
        <v>88</v>
      </c>
      <c r="E17" s="221"/>
    </row>
    <row r="18" spans="2:5" s="2" customFormat="1" ht="30" customHeight="1" thickBot="1" x14ac:dyDescent="0.3">
      <c r="B18" s="3" t="s">
        <v>1</v>
      </c>
      <c r="C18" s="71" t="s">
        <v>22</v>
      </c>
      <c r="D18" s="240" t="s">
        <v>22</v>
      </c>
      <c r="E18" s="243"/>
    </row>
    <row r="19" spans="2:5" x14ac:dyDescent="0.25">
      <c r="B19" s="244" t="s">
        <v>97</v>
      </c>
      <c r="C19" s="245"/>
      <c r="D19" s="245"/>
      <c r="E19" s="246"/>
    </row>
    <row r="20" spans="2:5" ht="45" customHeight="1" thickBot="1" x14ac:dyDescent="0.3">
      <c r="B20" s="247"/>
      <c r="C20" s="248"/>
      <c r="D20" s="248"/>
      <c r="E20" s="249"/>
    </row>
    <row r="21" spans="2:5" x14ac:dyDescent="0.25">
      <c r="B21" s="31"/>
      <c r="C21" s="31"/>
      <c r="D21" s="31"/>
      <c r="E21" s="31"/>
    </row>
    <row r="22" spans="2:5" ht="15.75" thickBot="1" x14ac:dyDescent="0.3"/>
    <row r="23" spans="2:5" x14ac:dyDescent="0.25">
      <c r="B23" s="299" t="s">
        <v>106</v>
      </c>
      <c r="C23" s="308"/>
      <c r="D23" s="308"/>
      <c r="E23" s="309"/>
    </row>
    <row r="24" spans="2:5" x14ac:dyDescent="0.25">
      <c r="B24" s="310"/>
      <c r="C24" s="311"/>
      <c r="D24" s="311"/>
      <c r="E24" s="312"/>
    </row>
    <row r="25" spans="2:5" ht="15.75" thickBot="1" x14ac:dyDescent="0.3">
      <c r="B25" s="313"/>
      <c r="C25" s="314"/>
      <c r="D25" s="314"/>
      <c r="E25" s="315"/>
    </row>
    <row r="26" spans="2:5" x14ac:dyDescent="0.25">
      <c r="B26" s="299" t="s">
        <v>105</v>
      </c>
      <c r="C26" s="300"/>
      <c r="D26" s="300"/>
      <c r="E26" s="301"/>
    </row>
    <row r="27" spans="2:5" x14ac:dyDescent="0.25">
      <c r="B27" s="302"/>
      <c r="C27" s="303"/>
      <c r="D27" s="303"/>
      <c r="E27" s="304"/>
    </row>
    <row r="28" spans="2:5" ht="15.75" thickBot="1" x14ac:dyDescent="0.3">
      <c r="B28" s="305"/>
      <c r="C28" s="306"/>
      <c r="D28" s="306"/>
      <c r="E28" s="307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28" t="s">
        <v>89</v>
      </c>
      <c r="C2" s="329"/>
      <c r="D2" s="329"/>
      <c r="E2" s="329"/>
      <c r="F2" s="329"/>
      <c r="G2" s="329"/>
      <c r="H2" s="330"/>
      <c r="K2" s="1"/>
    </row>
    <row r="3" spans="2:11" ht="15.75" thickBot="1" x14ac:dyDescent="0.3"/>
    <row r="4" spans="2:11" x14ac:dyDescent="0.25">
      <c r="B4" s="25" t="s">
        <v>19</v>
      </c>
      <c r="C4" s="225">
        <v>1445</v>
      </c>
      <c r="D4" s="226"/>
      <c r="E4" s="226"/>
      <c r="F4" s="227" t="s">
        <v>18</v>
      </c>
      <c r="G4" s="228"/>
      <c r="H4" s="26">
        <v>21.5</v>
      </c>
    </row>
    <row r="5" spans="2:11" ht="15.75" thickBot="1" x14ac:dyDescent="0.3">
      <c r="B5" s="24" t="s">
        <v>17</v>
      </c>
      <c r="C5" s="229" t="s">
        <v>32</v>
      </c>
      <c r="D5" s="230"/>
      <c r="E5" s="230"/>
      <c r="F5" s="231" t="s">
        <v>16</v>
      </c>
      <c r="G5" s="232"/>
      <c r="H5" s="27"/>
    </row>
    <row r="6" spans="2:11" ht="15.75" thickBot="1" x14ac:dyDescent="0.3">
      <c r="B6" s="23" t="s">
        <v>15</v>
      </c>
      <c r="C6" s="233" t="s">
        <v>14</v>
      </c>
      <c r="D6" s="234"/>
      <c r="E6" s="235"/>
      <c r="F6" s="233" t="s">
        <v>13</v>
      </c>
      <c r="G6" s="234"/>
      <c r="H6" s="236"/>
    </row>
    <row r="7" spans="2:11" x14ac:dyDescent="0.25">
      <c r="B7" s="12" t="s">
        <v>4</v>
      </c>
      <c r="C7" s="263">
        <v>18</v>
      </c>
      <c r="D7" s="277"/>
      <c r="E7" s="39">
        <v>3.5</v>
      </c>
      <c r="F7" s="37"/>
      <c r="G7" s="38"/>
      <c r="H7" s="20"/>
    </row>
    <row r="8" spans="2:11" ht="15" customHeight="1" x14ac:dyDescent="0.25">
      <c r="B8" s="8" t="s">
        <v>12</v>
      </c>
      <c r="C8" s="218" t="s">
        <v>11</v>
      </c>
      <c r="D8" s="220"/>
      <c r="E8" s="42" t="s">
        <v>10</v>
      </c>
      <c r="F8" s="40"/>
      <c r="G8" s="41"/>
      <c r="H8" s="45"/>
    </row>
    <row r="9" spans="2:11" x14ac:dyDescent="0.25">
      <c r="B9" s="8" t="s">
        <v>9</v>
      </c>
      <c r="C9" s="218" t="s">
        <v>33</v>
      </c>
      <c r="D9" s="219"/>
      <c r="E9" s="273"/>
      <c r="F9" s="40"/>
      <c r="G9" s="41"/>
      <c r="H9" s="4"/>
    </row>
    <row r="10" spans="2:11" ht="15.75" thickBot="1" x14ac:dyDescent="0.3">
      <c r="B10" s="16" t="s">
        <v>8</v>
      </c>
      <c r="C10" s="237" t="s">
        <v>7</v>
      </c>
      <c r="D10" s="238"/>
      <c r="E10" s="239"/>
      <c r="F10" s="43"/>
      <c r="G10" s="44"/>
      <c r="H10" s="46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218" t="s">
        <v>75</v>
      </c>
      <c r="D17" s="219"/>
      <c r="E17" s="220"/>
      <c r="F17" s="218"/>
      <c r="G17" s="219"/>
      <c r="H17" s="221"/>
    </row>
    <row r="18" spans="2:8" s="2" customFormat="1" ht="30" customHeight="1" thickBot="1" x14ac:dyDescent="0.3">
      <c r="B18" s="3" t="s">
        <v>1</v>
      </c>
      <c r="C18" s="240" t="s">
        <v>22</v>
      </c>
      <c r="D18" s="241"/>
      <c r="E18" s="242"/>
      <c r="F18" s="240"/>
      <c r="G18" s="241"/>
      <c r="H18" s="243"/>
    </row>
    <row r="19" spans="2:8" x14ac:dyDescent="0.25">
      <c r="B19" s="244" t="s">
        <v>99</v>
      </c>
      <c r="C19" s="245"/>
      <c r="D19" s="245"/>
      <c r="E19" s="245"/>
      <c r="F19" s="245"/>
      <c r="G19" s="245"/>
      <c r="H19" s="246"/>
    </row>
    <row r="20" spans="2:8" ht="15.75" thickBot="1" x14ac:dyDescent="0.3">
      <c r="B20" s="247"/>
      <c r="C20" s="248"/>
      <c r="D20" s="248"/>
      <c r="E20" s="248"/>
      <c r="F20" s="248"/>
      <c r="G20" s="248"/>
      <c r="H20" s="249"/>
    </row>
    <row r="21" spans="2:8" x14ac:dyDescent="0.25">
      <c r="B21" s="31"/>
      <c r="C21" s="31"/>
      <c r="D21" s="31"/>
      <c r="E21" s="31"/>
      <c r="F21" s="31"/>
      <c r="G21" s="31"/>
      <c r="H21" s="31"/>
    </row>
    <row r="22" spans="2:8" ht="15.75" thickBot="1" x14ac:dyDescent="0.3"/>
    <row r="23" spans="2:8" x14ac:dyDescent="0.25">
      <c r="B23" s="259" t="s">
        <v>27</v>
      </c>
      <c r="C23" s="251"/>
      <c r="D23" s="251"/>
      <c r="E23" s="251"/>
      <c r="F23" s="251"/>
      <c r="G23" s="251"/>
      <c r="H23" s="252"/>
    </row>
    <row r="24" spans="2:8" x14ac:dyDescent="0.25">
      <c r="B24" s="253"/>
      <c r="C24" s="254"/>
      <c r="D24" s="254"/>
      <c r="E24" s="254"/>
      <c r="F24" s="254"/>
      <c r="G24" s="254"/>
      <c r="H24" s="255"/>
    </row>
    <row r="25" spans="2:8" ht="15.75" thickBot="1" x14ac:dyDescent="0.3">
      <c r="B25" s="256"/>
      <c r="C25" s="257"/>
      <c r="D25" s="257"/>
      <c r="E25" s="257"/>
      <c r="F25" s="257"/>
      <c r="G25" s="257"/>
      <c r="H25" s="258"/>
    </row>
    <row r="26" spans="2:8" x14ac:dyDescent="0.25">
      <c r="B26" s="259" t="s">
        <v>26</v>
      </c>
      <c r="C26" s="251"/>
      <c r="D26" s="251"/>
      <c r="E26" s="251"/>
      <c r="F26" s="251"/>
      <c r="G26" s="251"/>
      <c r="H26" s="252"/>
    </row>
    <row r="27" spans="2:8" x14ac:dyDescent="0.25">
      <c r="B27" s="253"/>
      <c r="C27" s="254"/>
      <c r="D27" s="254"/>
      <c r="E27" s="254"/>
      <c r="F27" s="254"/>
      <c r="G27" s="254"/>
      <c r="H27" s="255"/>
    </row>
    <row r="28" spans="2:8" ht="15.75" thickBot="1" x14ac:dyDescent="0.3">
      <c r="B28" s="256"/>
      <c r="C28" s="257"/>
      <c r="D28" s="257"/>
      <c r="E28" s="257"/>
      <c r="F28" s="257"/>
      <c r="G28" s="257"/>
      <c r="H28" s="258"/>
    </row>
  </sheetData>
  <mergeCells count="18"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  <mergeCell ref="C6:E6"/>
    <mergeCell ref="F6:H6"/>
    <mergeCell ref="B2:H2"/>
    <mergeCell ref="C4:E4"/>
    <mergeCell ref="F4:G4"/>
    <mergeCell ref="C5:E5"/>
    <mergeCell ref="F5:G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293" t="s">
        <v>81</v>
      </c>
      <c r="C2" s="294"/>
      <c r="D2" s="294"/>
      <c r="E2" s="294"/>
      <c r="F2" s="294"/>
      <c r="G2" s="294"/>
      <c r="H2" s="294"/>
      <c r="I2" s="295"/>
      <c r="L2" s="1" t="s">
        <v>0</v>
      </c>
    </row>
    <row r="3" spans="2:14" ht="15.75" thickBot="1" x14ac:dyDescent="0.3"/>
    <row r="4" spans="2:14" x14ac:dyDescent="0.25">
      <c r="B4" s="25" t="s">
        <v>19</v>
      </c>
      <c r="C4" s="225">
        <v>1455</v>
      </c>
      <c r="D4" s="226"/>
      <c r="E4" s="226"/>
      <c r="F4" s="226"/>
      <c r="G4" s="227" t="s">
        <v>18</v>
      </c>
      <c r="H4" s="228"/>
      <c r="I4" s="134">
        <v>48.3</v>
      </c>
    </row>
    <row r="5" spans="2:14" ht="15.75" thickBot="1" x14ac:dyDescent="0.3">
      <c r="B5" s="24" t="s">
        <v>17</v>
      </c>
      <c r="C5" s="229" t="s">
        <v>32</v>
      </c>
      <c r="D5" s="230"/>
      <c r="E5" s="230"/>
      <c r="F5" s="230"/>
      <c r="G5" s="231" t="s">
        <v>16</v>
      </c>
      <c r="H5" s="232"/>
      <c r="I5" s="135">
        <v>50.3</v>
      </c>
    </row>
    <row r="6" spans="2:14" ht="15.75" thickBot="1" x14ac:dyDescent="0.3">
      <c r="B6" s="23" t="s">
        <v>15</v>
      </c>
      <c r="C6" s="233" t="s">
        <v>14</v>
      </c>
      <c r="D6" s="234"/>
      <c r="E6" s="234"/>
      <c r="F6" s="235"/>
      <c r="G6" s="233" t="s">
        <v>13</v>
      </c>
      <c r="H6" s="234"/>
      <c r="I6" s="236"/>
    </row>
    <row r="7" spans="2:14" x14ac:dyDescent="0.25">
      <c r="B7" s="12" t="s">
        <v>4</v>
      </c>
      <c r="C7" s="263">
        <v>45.9</v>
      </c>
      <c r="D7" s="277"/>
      <c r="E7" s="331">
        <v>2.4</v>
      </c>
      <c r="F7" s="268"/>
      <c r="G7" s="263">
        <v>47.7</v>
      </c>
      <c r="H7" s="277"/>
      <c r="I7" s="20">
        <v>2.6</v>
      </c>
    </row>
    <row r="8" spans="2:14" ht="15" customHeight="1" x14ac:dyDescent="0.25">
      <c r="B8" s="8" t="s">
        <v>12</v>
      </c>
      <c r="C8" s="218" t="s">
        <v>11</v>
      </c>
      <c r="D8" s="220"/>
      <c r="E8" s="332" t="s">
        <v>10</v>
      </c>
      <c r="F8" s="273"/>
      <c r="G8" s="218" t="s">
        <v>11</v>
      </c>
      <c r="H8" s="220"/>
      <c r="I8" s="4" t="s">
        <v>10</v>
      </c>
    </row>
    <row r="9" spans="2:14" x14ac:dyDescent="0.25">
      <c r="B9" s="8" t="s">
        <v>9</v>
      </c>
      <c r="C9" s="218" t="s">
        <v>34</v>
      </c>
      <c r="D9" s="219"/>
      <c r="E9" s="219"/>
      <c r="F9" s="273"/>
      <c r="G9" s="218" t="s">
        <v>34</v>
      </c>
      <c r="H9" s="219"/>
      <c r="I9" s="221"/>
    </row>
    <row r="10" spans="2:14" ht="15.75" thickBot="1" x14ac:dyDescent="0.3">
      <c r="B10" s="16" t="s">
        <v>8</v>
      </c>
      <c r="C10" s="237" t="s">
        <v>7</v>
      </c>
      <c r="D10" s="238"/>
      <c r="E10" s="238"/>
      <c r="F10" s="239"/>
      <c r="G10" s="237" t="s">
        <v>7</v>
      </c>
      <c r="H10" s="238"/>
      <c r="I10" s="316"/>
      <c r="N10" s="28"/>
    </row>
    <row r="11" spans="2:14" s="2" customFormat="1" x14ac:dyDescent="0.25">
      <c r="B11" s="98" t="s">
        <v>4</v>
      </c>
      <c r="C11" s="333">
        <v>20.9</v>
      </c>
      <c r="D11" s="334"/>
      <c r="E11" s="53">
        <v>19.899999999999999</v>
      </c>
      <c r="F11" s="53">
        <v>7.5</v>
      </c>
      <c r="G11" s="51">
        <v>30</v>
      </c>
      <c r="H11" s="53">
        <v>6.8</v>
      </c>
      <c r="I11" s="55">
        <v>13.5</v>
      </c>
    </row>
    <row r="12" spans="2:14" s="2" customFormat="1" ht="45" x14ac:dyDescent="0.25">
      <c r="B12" s="75" t="s">
        <v>6</v>
      </c>
      <c r="C12" s="279">
        <v>157</v>
      </c>
      <c r="D12" s="280"/>
      <c r="E12" s="58">
        <v>207</v>
      </c>
      <c r="F12" s="58">
        <v>107</v>
      </c>
      <c r="G12" s="56">
        <v>247</v>
      </c>
      <c r="H12" s="58">
        <v>167</v>
      </c>
      <c r="I12" s="102" t="s">
        <v>90</v>
      </c>
    </row>
    <row r="13" spans="2:14" s="2" customFormat="1" ht="45" x14ac:dyDescent="0.25">
      <c r="B13" s="68" t="s">
        <v>21</v>
      </c>
      <c r="C13" s="287" t="s">
        <v>76</v>
      </c>
      <c r="D13" s="288"/>
      <c r="E13" s="63" t="s">
        <v>71</v>
      </c>
      <c r="F13" s="58" t="s">
        <v>65</v>
      </c>
      <c r="G13" s="61" t="s">
        <v>74</v>
      </c>
      <c r="H13" s="63" t="s">
        <v>83</v>
      </c>
      <c r="I13" s="102" t="s">
        <v>91</v>
      </c>
    </row>
    <row r="14" spans="2:14" s="2" customFormat="1" ht="45.75" thickBot="1" x14ac:dyDescent="0.3">
      <c r="B14" s="96" t="s">
        <v>5</v>
      </c>
      <c r="C14" s="240" t="s">
        <v>77</v>
      </c>
      <c r="D14" s="242"/>
      <c r="E14" s="49">
        <v>32.299999999999997</v>
      </c>
      <c r="F14" s="49">
        <v>25.6</v>
      </c>
      <c r="G14" s="47">
        <v>29.2</v>
      </c>
      <c r="H14" s="49">
        <v>22.6</v>
      </c>
      <c r="I14" s="112" t="s">
        <v>92</v>
      </c>
    </row>
    <row r="15" spans="2:14" s="2" customFormat="1" x14ac:dyDescent="0.25">
      <c r="B15" s="98" t="s">
        <v>4</v>
      </c>
      <c r="C15" s="64">
        <v>18.399999999999999</v>
      </c>
      <c r="D15" s="66">
        <v>11.5</v>
      </c>
      <c r="E15" s="66">
        <v>7.9</v>
      </c>
      <c r="F15" s="66">
        <v>10.5</v>
      </c>
      <c r="G15" s="64">
        <v>28.3</v>
      </c>
      <c r="H15" s="66">
        <v>7.7</v>
      </c>
      <c r="I15" s="67">
        <v>14.4</v>
      </c>
    </row>
    <row r="16" spans="2:14" s="2" customFormat="1" ht="45" x14ac:dyDescent="0.25">
      <c r="B16" s="75" t="s">
        <v>3</v>
      </c>
      <c r="C16" s="56">
        <v>14</v>
      </c>
      <c r="D16" s="58">
        <v>13</v>
      </c>
      <c r="E16" s="58">
        <v>12</v>
      </c>
      <c r="F16" s="63" t="s">
        <v>78</v>
      </c>
      <c r="G16" s="56">
        <v>15</v>
      </c>
      <c r="H16" s="58">
        <v>14</v>
      </c>
      <c r="I16" s="102" t="s">
        <v>93</v>
      </c>
    </row>
    <row r="17" spans="2:9" x14ac:dyDescent="0.25">
      <c r="B17" s="6" t="s">
        <v>2</v>
      </c>
      <c r="C17" s="218" t="s">
        <v>79</v>
      </c>
      <c r="D17" s="219"/>
      <c r="E17" s="219"/>
      <c r="F17" s="220"/>
      <c r="G17" s="218" t="s">
        <v>94</v>
      </c>
      <c r="H17" s="219"/>
      <c r="I17" s="221"/>
    </row>
    <row r="18" spans="2:9" s="2" customFormat="1" ht="30" customHeight="1" thickBot="1" x14ac:dyDescent="0.3">
      <c r="B18" s="3" t="s">
        <v>1</v>
      </c>
      <c r="C18" s="240" t="s">
        <v>22</v>
      </c>
      <c r="D18" s="241"/>
      <c r="E18" s="241"/>
      <c r="F18" s="242"/>
      <c r="G18" s="240" t="s">
        <v>22</v>
      </c>
      <c r="H18" s="241"/>
      <c r="I18" s="243"/>
    </row>
    <row r="19" spans="2:9" x14ac:dyDescent="0.25">
      <c r="B19" s="244" t="s">
        <v>100</v>
      </c>
      <c r="C19" s="245"/>
      <c r="D19" s="245"/>
      <c r="E19" s="245"/>
      <c r="F19" s="245"/>
      <c r="G19" s="245"/>
      <c r="H19" s="245"/>
      <c r="I19" s="246"/>
    </row>
    <row r="20" spans="2:9" ht="30" customHeight="1" thickBot="1" x14ac:dyDescent="0.3">
      <c r="B20" s="247"/>
      <c r="C20" s="248"/>
      <c r="D20" s="248"/>
      <c r="E20" s="248"/>
      <c r="F20" s="248"/>
      <c r="G20" s="248"/>
      <c r="H20" s="248"/>
      <c r="I20" s="249"/>
    </row>
    <row r="21" spans="2:9" x14ac:dyDescent="0.25">
      <c r="B21" s="31"/>
      <c r="C21" s="31"/>
      <c r="D21" s="31"/>
      <c r="E21" s="31"/>
      <c r="F21" s="31"/>
      <c r="G21" s="31"/>
      <c r="H21" s="31"/>
      <c r="I21" s="31"/>
    </row>
    <row r="22" spans="2:9" ht="15.75" thickBot="1" x14ac:dyDescent="0.3"/>
    <row r="23" spans="2:9" x14ac:dyDescent="0.25">
      <c r="B23" s="299" t="s">
        <v>104</v>
      </c>
      <c r="C23" s="308"/>
      <c r="D23" s="308"/>
      <c r="E23" s="308"/>
      <c r="F23" s="308"/>
      <c r="G23" s="308"/>
      <c r="H23" s="308"/>
      <c r="I23" s="309"/>
    </row>
    <row r="24" spans="2:9" x14ac:dyDescent="0.25">
      <c r="B24" s="310"/>
      <c r="C24" s="311"/>
      <c r="D24" s="311"/>
      <c r="E24" s="311"/>
      <c r="F24" s="311"/>
      <c r="G24" s="311"/>
      <c r="H24" s="311"/>
      <c r="I24" s="312"/>
    </row>
    <row r="25" spans="2:9" ht="15.75" thickBot="1" x14ac:dyDescent="0.3">
      <c r="B25" s="313"/>
      <c r="C25" s="314"/>
      <c r="D25" s="314"/>
      <c r="E25" s="314"/>
      <c r="F25" s="314"/>
      <c r="G25" s="314"/>
      <c r="H25" s="314"/>
      <c r="I25" s="315"/>
    </row>
    <row r="26" spans="2:9" x14ac:dyDescent="0.25">
      <c r="B26" s="299" t="s">
        <v>105</v>
      </c>
      <c r="C26" s="300"/>
      <c r="D26" s="300"/>
      <c r="E26" s="300"/>
      <c r="F26" s="300"/>
      <c r="G26" s="300"/>
      <c r="H26" s="300"/>
      <c r="I26" s="301"/>
    </row>
    <row r="27" spans="2:9" x14ac:dyDescent="0.25">
      <c r="B27" s="302"/>
      <c r="C27" s="303"/>
      <c r="D27" s="303"/>
      <c r="E27" s="303"/>
      <c r="F27" s="303"/>
      <c r="G27" s="303"/>
      <c r="H27" s="303"/>
      <c r="I27" s="304"/>
    </row>
    <row r="28" spans="2:9" ht="15.75" thickBot="1" x14ac:dyDescent="0.3">
      <c r="B28" s="305"/>
      <c r="C28" s="306"/>
      <c r="D28" s="306"/>
      <c r="E28" s="306"/>
      <c r="F28" s="306"/>
      <c r="G28" s="306"/>
      <c r="H28" s="306"/>
      <c r="I28" s="307"/>
    </row>
    <row r="31" spans="2:9" x14ac:dyDescent="0.25">
      <c r="B31" s="2"/>
    </row>
  </sheetData>
  <mergeCells count="28">
    <mergeCell ref="G7:H7"/>
    <mergeCell ref="G8:H8"/>
    <mergeCell ref="G9:I9"/>
    <mergeCell ref="G10:I10"/>
    <mergeCell ref="C11:D11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B26:I28"/>
    <mergeCell ref="C17:F17"/>
    <mergeCell ref="G17:I17"/>
    <mergeCell ref="C18:F18"/>
    <mergeCell ref="G18:I18"/>
    <mergeCell ref="B19:I20"/>
    <mergeCell ref="B23:I25"/>
    <mergeCell ref="C6:F6"/>
    <mergeCell ref="G6:I6"/>
    <mergeCell ref="B2:I2"/>
    <mergeCell ref="C4:F4"/>
    <mergeCell ref="G4:H4"/>
    <mergeCell ref="C5:F5"/>
    <mergeCell ref="G5:H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293" t="s">
        <v>81</v>
      </c>
      <c r="C2" s="294"/>
      <c r="D2" s="294"/>
      <c r="E2" s="294"/>
      <c r="F2" s="294"/>
      <c r="G2" s="295"/>
      <c r="J2" s="1" t="s">
        <v>0</v>
      </c>
    </row>
    <row r="3" spans="2:10" ht="15.75" thickBot="1" x14ac:dyDescent="0.3"/>
    <row r="4" spans="2:10" x14ac:dyDescent="0.25">
      <c r="B4" s="25" t="s">
        <v>19</v>
      </c>
      <c r="C4" s="225">
        <v>1498</v>
      </c>
      <c r="D4" s="226"/>
      <c r="E4" s="227" t="s">
        <v>18</v>
      </c>
      <c r="F4" s="228"/>
      <c r="G4" s="134">
        <v>11.3</v>
      </c>
    </row>
    <row r="5" spans="2:10" ht="15.75" thickBot="1" x14ac:dyDescent="0.3">
      <c r="B5" s="24" t="s">
        <v>17</v>
      </c>
      <c r="C5" s="229" t="s">
        <v>32</v>
      </c>
      <c r="D5" s="230"/>
      <c r="E5" s="231" t="s">
        <v>16</v>
      </c>
      <c r="F5" s="232"/>
      <c r="G5" s="135">
        <v>11.9</v>
      </c>
    </row>
    <row r="6" spans="2:10" ht="15.75" thickBot="1" x14ac:dyDescent="0.3">
      <c r="B6" s="23" t="s">
        <v>15</v>
      </c>
      <c r="C6" s="233" t="s">
        <v>14</v>
      </c>
      <c r="D6" s="235"/>
      <c r="E6" s="233" t="s">
        <v>13</v>
      </c>
      <c r="F6" s="234"/>
      <c r="G6" s="236"/>
    </row>
    <row r="7" spans="2:10" x14ac:dyDescent="0.25">
      <c r="B7" s="12" t="s">
        <v>4</v>
      </c>
      <c r="C7" s="263">
        <v>11.3</v>
      </c>
      <c r="D7" s="268"/>
      <c r="E7" s="263">
        <v>11.9</v>
      </c>
      <c r="F7" s="267"/>
      <c r="G7" s="264"/>
    </row>
    <row r="8" spans="2:10" ht="15" customHeight="1" x14ac:dyDescent="0.25">
      <c r="B8" s="8" t="s">
        <v>12</v>
      </c>
      <c r="C8" s="218" t="s">
        <v>11</v>
      </c>
      <c r="D8" s="273"/>
      <c r="E8" s="218" t="s">
        <v>11</v>
      </c>
      <c r="F8" s="219"/>
      <c r="G8" s="221"/>
    </row>
    <row r="9" spans="2:10" x14ac:dyDescent="0.25">
      <c r="B9" s="8" t="s">
        <v>9</v>
      </c>
      <c r="C9" s="218" t="s">
        <v>34</v>
      </c>
      <c r="D9" s="273"/>
      <c r="E9" s="218" t="s">
        <v>34</v>
      </c>
      <c r="F9" s="219"/>
      <c r="G9" s="221"/>
    </row>
    <row r="10" spans="2:10" ht="15.75" thickBot="1" x14ac:dyDescent="0.3">
      <c r="B10" s="16" t="s">
        <v>8</v>
      </c>
      <c r="C10" s="237" t="s">
        <v>7</v>
      </c>
      <c r="D10" s="239"/>
      <c r="E10" s="237" t="s">
        <v>7</v>
      </c>
      <c r="F10" s="238"/>
      <c r="G10" s="316"/>
    </row>
    <row r="11" spans="2:10" x14ac:dyDescent="0.25">
      <c r="B11" s="12" t="s">
        <v>4</v>
      </c>
      <c r="C11" s="263">
        <v>11.3</v>
      </c>
      <c r="D11" s="268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218">
        <v>207</v>
      </c>
      <c r="D12" s="273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296" t="s">
        <v>71</v>
      </c>
      <c r="D13" s="298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65">
        <v>32.299999999999997</v>
      </c>
      <c r="D14" s="270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218" t="s">
        <v>80</v>
      </c>
      <c r="D17" s="220"/>
      <c r="E17" s="218" t="s">
        <v>95</v>
      </c>
      <c r="F17" s="219"/>
      <c r="G17" s="221"/>
    </row>
    <row r="18" spans="2:7" s="2" customFormat="1" ht="30" customHeight="1" thickBot="1" x14ac:dyDescent="0.3">
      <c r="B18" s="3" t="s">
        <v>1</v>
      </c>
      <c r="C18" s="240" t="s">
        <v>22</v>
      </c>
      <c r="D18" s="242"/>
      <c r="E18" s="240" t="s">
        <v>22</v>
      </c>
      <c r="F18" s="241"/>
      <c r="G18" s="243"/>
    </row>
    <row r="19" spans="2:7" x14ac:dyDescent="0.25">
      <c r="B19" s="244" t="s">
        <v>101</v>
      </c>
      <c r="C19" s="245"/>
      <c r="D19" s="245"/>
      <c r="E19" s="245"/>
      <c r="F19" s="245"/>
      <c r="G19" s="246"/>
    </row>
    <row r="20" spans="2:7" ht="30" customHeight="1" thickBot="1" x14ac:dyDescent="0.3">
      <c r="B20" s="247"/>
      <c r="C20" s="248"/>
      <c r="D20" s="248"/>
      <c r="E20" s="248"/>
      <c r="F20" s="248"/>
      <c r="G20" s="249"/>
    </row>
    <row r="21" spans="2:7" x14ac:dyDescent="0.25">
      <c r="B21" s="31"/>
      <c r="C21" s="31"/>
      <c r="D21" s="31"/>
      <c r="E21" s="31"/>
      <c r="F21" s="31"/>
      <c r="G21" s="31"/>
    </row>
    <row r="22" spans="2:7" ht="15.75" thickBot="1" x14ac:dyDescent="0.3"/>
    <row r="23" spans="2:7" x14ac:dyDescent="0.25">
      <c r="B23" s="335" t="s">
        <v>102</v>
      </c>
      <c r="C23" s="300"/>
      <c r="D23" s="300"/>
      <c r="E23" s="300"/>
      <c r="F23" s="300"/>
      <c r="G23" s="301"/>
    </row>
    <row r="24" spans="2:7" x14ac:dyDescent="0.25">
      <c r="B24" s="302"/>
      <c r="C24" s="303"/>
      <c r="D24" s="303"/>
      <c r="E24" s="303"/>
      <c r="F24" s="303"/>
      <c r="G24" s="304"/>
    </row>
    <row r="25" spans="2:7" ht="15.75" thickBot="1" x14ac:dyDescent="0.3">
      <c r="B25" s="305"/>
      <c r="C25" s="306"/>
      <c r="D25" s="306"/>
      <c r="E25" s="306"/>
      <c r="F25" s="306"/>
      <c r="G25" s="307"/>
    </row>
    <row r="26" spans="2:7" x14ac:dyDescent="0.25">
      <c r="B26" s="299" t="s">
        <v>105</v>
      </c>
      <c r="C26" s="300"/>
      <c r="D26" s="300"/>
      <c r="E26" s="300"/>
      <c r="F26" s="300"/>
      <c r="G26" s="301"/>
    </row>
    <row r="27" spans="2:7" x14ac:dyDescent="0.25">
      <c r="B27" s="302"/>
      <c r="C27" s="303"/>
      <c r="D27" s="303"/>
      <c r="E27" s="303"/>
      <c r="F27" s="303"/>
      <c r="G27" s="304"/>
    </row>
    <row r="28" spans="2:7" ht="15.75" thickBot="1" x14ac:dyDescent="0.3">
      <c r="B28" s="305"/>
      <c r="C28" s="306"/>
      <c r="D28" s="306"/>
      <c r="E28" s="306"/>
      <c r="F28" s="306"/>
      <c r="G28" s="307"/>
    </row>
    <row r="31" spans="2:7" x14ac:dyDescent="0.25">
      <c r="B31" s="2"/>
    </row>
  </sheetData>
  <mergeCells count="26">
    <mergeCell ref="E7:G7"/>
    <mergeCell ref="E8:G8"/>
    <mergeCell ref="E9:G9"/>
    <mergeCell ref="E10:G10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E4:F4"/>
    <mergeCell ref="C5:D5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FOR REVIEW</vt:lpstr>
      <vt:lpstr>All Proposed Changes</vt:lpstr>
      <vt:lpstr>SUMMARY</vt:lpstr>
      <vt:lpstr>1156</vt:lpstr>
      <vt:lpstr>3201</vt:lpstr>
      <vt:lpstr>3228</vt:lpstr>
      <vt:lpstr>3229</vt:lpstr>
      <vt:lpstr>3230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2018-03-14T19:52:01Z</dcterms:modified>
</cp:coreProperties>
</file>